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Uffici\Contabilità\Bilancio\CONSIGLI\CONSIGLIO 30.06.2021\pdf consuntivo\"/>
    </mc:Choice>
  </mc:AlternateContent>
  <xr:revisionPtr revIDLastSave="0" documentId="8_{7E87030C-A12A-4C27-A110-A2EA4D128329}" xr6:coauthVersionLast="47" xr6:coauthVersionMax="47" xr10:uidLastSave="{00000000-0000-0000-0000-000000000000}"/>
  <bookViews>
    <workbookView xWindow="-110" yWindow="-110" windowWidth="19420" windowHeight="10420" xr2:uid="{961A1C67-374A-43DF-B551-71FFBB6A5B19}"/>
  </bookViews>
  <sheets>
    <sheet name="RICONCILIAZIONE" sheetId="1" r:id="rId1"/>
    <sheet name="Sheet1" sheetId="8" r:id="rId2"/>
  </sheets>
  <externalReferences>
    <externalReference r:id="rId3"/>
    <externalReference r:id="rId4"/>
  </externalReferences>
  <definedNames>
    <definedName name="_xlnm.Print_Area" localSheetId="0">RICONCILIAZIONE!$A$1:$F$140</definedName>
    <definedName name="ente_erogatore">'[1]budget per finanziatore'!$A$2:$A$5</definedName>
    <definedName name="tipo_progetti">[1]FOGLIO1!$C$3:$C$6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6" i="1" l="1"/>
  <c r="F41" i="1"/>
  <c r="F45" i="1"/>
  <c r="F73" i="1"/>
  <c r="F126" i="1"/>
  <c r="F122" i="1"/>
  <c r="F72" i="1"/>
  <c r="F61" i="1"/>
  <c r="F60" i="1"/>
  <c r="F57" i="1"/>
  <c r="F55" i="1"/>
  <c r="F54" i="1"/>
  <c r="F53" i="1"/>
  <c r="F50" i="1"/>
  <c r="F48" i="1"/>
  <c r="F47" i="1"/>
  <c r="F18" i="1"/>
  <c r="F35" i="1"/>
  <c r="F25" i="1"/>
  <c r="F21" i="1"/>
  <c r="F17" i="1"/>
  <c r="F19" i="1"/>
  <c r="F16" i="1"/>
  <c r="F125" i="1" l="1"/>
  <c r="F14" i="1" l="1"/>
  <c r="F37" i="1" s="1"/>
  <c r="F120" i="1" l="1"/>
  <c r="F99" i="1"/>
  <c r="F33" i="1"/>
  <c r="F43" i="1"/>
  <c r="F52" i="1" l="1"/>
  <c r="F130" i="1"/>
  <c r="F59" i="1" l="1"/>
  <c r="F71" i="1"/>
  <c r="F75" i="1" l="1"/>
  <c r="F77" i="1" s="1"/>
  <c r="F133" i="1"/>
  <c r="F138" i="1" s="1"/>
</calcChain>
</file>

<file path=xl/sharedStrings.xml><?xml version="1.0" encoding="utf-8"?>
<sst xmlns="http://schemas.openxmlformats.org/spreadsheetml/2006/main" count="968" uniqueCount="916">
  <si>
    <t>A</t>
  </si>
  <si>
    <t>VALORE DELLA PRODUZIONE</t>
  </si>
  <si>
    <t>IMPORTI</t>
  </si>
  <si>
    <t>RICAVI E PROVENTI PER L'ATTIVITA' ISTITUZIONALE</t>
  </si>
  <si>
    <t>a</t>
  </si>
  <si>
    <t>Contributo ordinario dello Stato</t>
  </si>
  <si>
    <t>b</t>
  </si>
  <si>
    <t>Corrispettivi da contratto di servizio</t>
  </si>
  <si>
    <t>b.1</t>
  </si>
  <si>
    <t>con lo Stato</t>
  </si>
  <si>
    <t>b.2</t>
  </si>
  <si>
    <t>con le Regioni</t>
  </si>
  <si>
    <t>b.3</t>
  </si>
  <si>
    <t>con altri enti pubblici</t>
  </si>
  <si>
    <t>b.4</t>
  </si>
  <si>
    <t>con l'Unione Europea</t>
  </si>
  <si>
    <t>c</t>
  </si>
  <si>
    <t>Contributi in conto esercizio</t>
  </si>
  <si>
    <t>c.1</t>
  </si>
  <si>
    <t xml:space="preserve">contributi dallo Stato </t>
  </si>
  <si>
    <t>c.2</t>
  </si>
  <si>
    <t>contributi da Regione</t>
  </si>
  <si>
    <t>c.3</t>
  </si>
  <si>
    <t>contributi da altri enti pubblici</t>
  </si>
  <si>
    <t>c.4</t>
  </si>
  <si>
    <t>contributi dall'Unione Europea</t>
  </si>
  <si>
    <t>d</t>
  </si>
  <si>
    <t>contributi da privati</t>
  </si>
  <si>
    <t>e</t>
  </si>
  <si>
    <t xml:space="preserve">proventi fiscali e parafiscali </t>
  </si>
  <si>
    <t>f</t>
  </si>
  <si>
    <t>ricavi per cessioni di prodotti e prestazioni di servizi</t>
  </si>
  <si>
    <t>VARIAZIONE DELLE RIMANENZE DEI PRODOTTI IN CORSO DI LAVORAZIONE, SEMILAVORATI E FINITI</t>
  </si>
  <si>
    <t>VARIAZIONI DEI LAVORI IN CORSO SU ORDINAZIONE</t>
  </si>
  <si>
    <t xml:space="preserve">INCREMENTO DI IMMOBILI PER LAVORI INTERNI </t>
  </si>
  <si>
    <t>ALTRI RICAVI E PROVENTI</t>
  </si>
  <si>
    <t>quota contributi in conto capitale imputata all'esercizio</t>
  </si>
  <si>
    <t>altri ricavi e proventi</t>
  </si>
  <si>
    <t>TOTALE VALORE DELLA PRODUZIONE (A)</t>
  </si>
  <si>
    <t>B</t>
  </si>
  <si>
    <t>COSTI DELLA PRODUZIONE</t>
  </si>
  <si>
    <t xml:space="preserve">PER MATERIE PRIME, SUSSIDIARIE, DI CONSUMO E DI MERCI </t>
  </si>
  <si>
    <t>PER SERVIZI</t>
  </si>
  <si>
    <t>erogazione di servizi istituzionali</t>
  </si>
  <si>
    <t>acquisizione di servizi</t>
  </si>
  <si>
    <t xml:space="preserve">consulenze , collaborazioni , altre prestazioni lavoro </t>
  </si>
  <si>
    <t>compensi ad organi di amministrazione e di controllo</t>
  </si>
  <si>
    <t>PER GODIMENTO DI BENI DI TERZI</t>
  </si>
  <si>
    <t>PER IL PERSONALE</t>
  </si>
  <si>
    <t>salari e stipendi</t>
  </si>
  <si>
    <t>oneri sociali</t>
  </si>
  <si>
    <t>trattamento di fine rapporto</t>
  </si>
  <si>
    <t>trattamento di quiescenza e simili</t>
  </si>
  <si>
    <t>altri costi</t>
  </si>
  <si>
    <t>AMMORTAMENTI E SVALUTAZIONI</t>
  </si>
  <si>
    <t>ammortamento delle immobilizzazioni immateriali</t>
  </si>
  <si>
    <t>ammortamento delle immobilizzazioni materiali</t>
  </si>
  <si>
    <t>altre svalutazioni delle immobilizzazioni</t>
  </si>
  <si>
    <t>svalutazioni dei crediti compresi nell'attivo circolante e delle disponibilità liquide</t>
  </si>
  <si>
    <t xml:space="preserve">VARIAZIONE DELLE RIMANENZE DI MATERIE PRIME, SUSSIDIARIE , DI CONSUMO E MERCI </t>
  </si>
  <si>
    <t xml:space="preserve">ACCANTONAMENTO PER RISCHI </t>
  </si>
  <si>
    <t>ALTRI ACCANTONAMENTI</t>
  </si>
  <si>
    <t>ONERI DIVERSI DI GESTIONE</t>
  </si>
  <si>
    <t>oneri per provvedimenti di contenimento della spesa pubblica</t>
  </si>
  <si>
    <t>altri oneri diversi di gestione</t>
  </si>
  <si>
    <t>TOTALE COSTI (B)</t>
  </si>
  <si>
    <t>DIFFERENZA TRA VALORE E COSTI DELLA PRODUZIONE  ( A-B )</t>
  </si>
  <si>
    <t>C</t>
  </si>
  <si>
    <t>PROVENTI ED ONERI FINANZIARI</t>
  </si>
  <si>
    <t>PROVENTI DA PARTECIPAZIONI, CON SEPARATA INDICAZIONE DI QUELLI RELATIVI AD IMPRESE 
CONTROLLATE E COLLEGATE</t>
  </si>
  <si>
    <t>ALTRI PROVENTI FINANZIARI</t>
  </si>
  <si>
    <t xml:space="preserve">da crediti iscritti nelle immobilizzazioni, con separata indicazione di quelli da imprese controllate e 
collegate e di quelli da controllanti </t>
  </si>
  <si>
    <t>da titoli iscritti nelle immobilizzazioni che non costituiscono partecipazioni</t>
  </si>
  <si>
    <t>da titoli iscritti nell'attivo circolante che non costituiscono partecipazioni</t>
  </si>
  <si>
    <t>proventi diversi dai precedenti, con separata indicazione di quelli da imprese controllate e collegate 
e di quelli da controllanti</t>
  </si>
  <si>
    <t>INTERESSI ED ALTRI ONERI FINANZIARI</t>
  </si>
  <si>
    <t xml:space="preserve">interessi passivi </t>
  </si>
  <si>
    <t>oneri per la copertura perdite di imprese controllate e collegate</t>
  </si>
  <si>
    <t>altri interessi ed oneri finanziari</t>
  </si>
  <si>
    <t>17bis</t>
  </si>
  <si>
    <t>UTILI E PERDITE SU CAMBI</t>
  </si>
  <si>
    <t xml:space="preserve">TOTALE PROVENTI ED ONERI FINANZIARI ( 15+16+17+ -17bis ) </t>
  </si>
  <si>
    <t>D</t>
  </si>
  <si>
    <t>RETTIFICHE DI VALORE DI ATTIVITA' FINANZIARIE</t>
  </si>
  <si>
    <t>RIVALUTAZIONI</t>
  </si>
  <si>
    <t>di partecipazioni</t>
  </si>
  <si>
    <t>di immobilizzazioni finanziarie che non costituiscono partecipazioni</t>
  </si>
  <si>
    <t>di titoli iscritti nell'attivo circolante che non costituiscono partecipazioni</t>
  </si>
  <si>
    <t>SVALUTAZIONI</t>
  </si>
  <si>
    <t xml:space="preserve">di partecipazioni </t>
  </si>
  <si>
    <t xml:space="preserve">di immobilizzazioni finanziarie che non costituiscono partecipazioni </t>
  </si>
  <si>
    <t xml:space="preserve">di titoli iscritti nell'attivo circolante che non costituiscono partecipazioni </t>
  </si>
  <si>
    <t xml:space="preserve">TOTALE DELLE RETTIFICHE DI VALORE ( 18 - 19 ) </t>
  </si>
  <si>
    <t>E</t>
  </si>
  <si>
    <t xml:space="preserve">PROVENTI ED ONERI STRAORDINARI </t>
  </si>
  <si>
    <t xml:space="preserve">PROVENTI, CON SEPARATA INDICAZIONE DELLE PLUSVALENZE DA ALIENAZIONI I CUI RICAVI NON SONO ISCRIVIBILI AL n. 5 </t>
  </si>
  <si>
    <t xml:space="preserve">ONERI , CON SEPARATA INDICAZIONI DELLE MINUSVALENZE DA ALIENAZIONI I CUI EFFETTI CONTABILI
NON SONO ISCRIVIBILI AL n. 14 E DELLE IMPOSTE RELATIVE AD ESERCIZI PRECEDENTI </t>
  </si>
  <si>
    <t xml:space="preserve">TOTALE DELLE PARTITE STRAORDINARIE ( 20 - 21 ) </t>
  </si>
  <si>
    <t>RISULTATO PRIMA DELLE IMPOSTE</t>
  </si>
  <si>
    <t xml:space="preserve">IMPOSTE DELL'ESERCIZIO , CORRENTI , DIFFERITE E ANTICIPATE </t>
  </si>
  <si>
    <t>AVANZO ( DISAVANZO ) ECONOMICO DELL'ESERCIZIO</t>
  </si>
  <si>
    <t>CONS. 2019</t>
  </si>
  <si>
    <t>BILANCIO FISCALE</t>
  </si>
  <si>
    <t>Rag. Sociale</t>
  </si>
  <si>
    <t xml:space="preserve">UNIONE REGIONALE C.C.I.A.A. DEL VENETO </t>
  </si>
  <si>
    <t>Indirizzo</t>
  </si>
  <si>
    <t>VIA DELLE INDUSTRIE 19/D</t>
  </si>
  <si>
    <t>Località</t>
  </si>
  <si>
    <t>30175</t>
  </si>
  <si>
    <t>MARGHERA - VENEZIA VE</t>
  </si>
  <si>
    <t>Partita Iva</t>
  </si>
  <si>
    <t>02406800272</t>
  </si>
  <si>
    <t>Codice Fiscale</t>
  </si>
  <si>
    <t>80009100274</t>
  </si>
  <si>
    <t>SITUAZIONE PATRIMONIALI</t>
  </si>
  <si>
    <t>Attività</t>
  </si>
  <si>
    <t>Passività</t>
  </si>
  <si>
    <t>Ma</t>
  </si>
  <si>
    <t>Conto</t>
  </si>
  <si>
    <t>Descrizione</t>
  </si>
  <si>
    <t>Dare</t>
  </si>
  <si>
    <t>Avere</t>
  </si>
  <si>
    <t>CLIENTI</t>
  </si>
  <si>
    <t>FORNITORI</t>
  </si>
  <si>
    <t>G   178</t>
  </si>
  <si>
    <t>COMPUTERS E COMPONENTI HARDWARE -ATT. COMM.LE</t>
  </si>
  <si>
    <t>G   431</t>
  </si>
  <si>
    <t>PATRIMONIO NETTO</t>
  </si>
  <si>
    <t>E1 - IMMOBILIZZAZIONI MATERIALI ATT. COMM.</t>
  </si>
  <si>
    <t>G    60</t>
  </si>
  <si>
    <t>MOBILI E ARREDI E DOTAZIONI D'UFFICIO</t>
  </si>
  <si>
    <t>G   432</t>
  </si>
  <si>
    <t>CONTRIB. L.R. 3/85-F IN SOSP. OSS. PREZZI</t>
  </si>
  <si>
    <t>G   172</t>
  </si>
  <si>
    <t>MACCHINE ELETTRONICHE D'UFFICIO</t>
  </si>
  <si>
    <t>ALTRE RISERVE</t>
  </si>
  <si>
    <t>G   183</t>
  </si>
  <si>
    <t>COMPUTERS E COMPONENTI HARDWARE - ATT. IST.LE</t>
  </si>
  <si>
    <t>G   433</t>
  </si>
  <si>
    <t>AVANZI ESERCIZI PRECEDENTI</t>
  </si>
  <si>
    <t>G   184</t>
  </si>
  <si>
    <t>ATTREZZATURA VARIA</t>
  </si>
  <si>
    <t>G   436</t>
  </si>
  <si>
    <t>AVANZI ESERCIZI PREC. OSS. PREZZI</t>
  </si>
  <si>
    <t>G   186</t>
  </si>
  <si>
    <t>IMPIANTO TELEFONICO</t>
  </si>
  <si>
    <t>AVANZI (DISAVANZI PORTATI A NUOVO)</t>
  </si>
  <si>
    <t>G   189</t>
  </si>
  <si>
    <t>RETE LOCALE</t>
  </si>
  <si>
    <t>G   171</t>
  </si>
  <si>
    <t>FONDO AMM.TO MOBILI ARREDI E DOTAZIONI D'UFFICIO</t>
  </si>
  <si>
    <t>G   192</t>
  </si>
  <si>
    <t>IMPIANTO TRADUZIONE SIMULTANEA</t>
  </si>
  <si>
    <t>G   173</t>
  </si>
  <si>
    <t>FONDO AMM.TO MACCHINE ELETTRONICHE D'UFFICIO EUROSP.</t>
  </si>
  <si>
    <t>G   452</t>
  </si>
  <si>
    <t>ATTREZZATURA VARIA EUROSPORTELLO</t>
  </si>
  <si>
    <t>G   180</t>
  </si>
  <si>
    <t>FONDO AMM.TO COMPUTERS E COMPONENTI HARDWARE -ATT. COMM.LE</t>
  </si>
  <si>
    <t>G   453</t>
  </si>
  <si>
    <t>ATTREZZATURA VARIA BXL</t>
  </si>
  <si>
    <t>G   181</t>
  </si>
  <si>
    <t>FONDO AMM.TO COMPUTERS E COMPONENTI HARDWARE - ATT. IST.LE</t>
  </si>
  <si>
    <t>G   454</t>
  </si>
  <si>
    <t>ATTREZZATURA SPECIFICA</t>
  </si>
  <si>
    <t>G   185</t>
  </si>
  <si>
    <t>FONDO AMM.TO ATTREZZATURA VARIA</t>
  </si>
  <si>
    <t>G   457</t>
  </si>
  <si>
    <t>MOBILI E ARREDI E DOTAZIONI D'UFFICIO EUROSP.</t>
  </si>
  <si>
    <t>G   188</t>
  </si>
  <si>
    <t>FONDO AMM.TO IMPIANTO TELEFONICO</t>
  </si>
  <si>
    <t>G   458</t>
  </si>
  <si>
    <t>MOBILI E ARREDI BXL</t>
  </si>
  <si>
    <t>G   191</t>
  </si>
  <si>
    <t>FONDO AMM.TO RETE LOCALE</t>
  </si>
  <si>
    <t>G   459</t>
  </si>
  <si>
    <t>MOBILI E ARREDI DELEG. ROMANIA</t>
  </si>
  <si>
    <t>G   194</t>
  </si>
  <si>
    <t>FONDO AMM.TO IMPIANTO TRADUZIONE SIMULTANEA</t>
  </si>
  <si>
    <t>G   460</t>
  </si>
  <si>
    <t>MOBILI OSS. PREZZI</t>
  </si>
  <si>
    <t>G   445</t>
  </si>
  <si>
    <t>F.DO AMM. SOFTWARE OSS. PREZZI</t>
  </si>
  <si>
    <t>G   461</t>
  </si>
  <si>
    <t>ARREDI OSS. PREZZI</t>
  </si>
  <si>
    <t>G   450</t>
  </si>
  <si>
    <t>F.DO AMM. SPESE MANUT. OSS. PREZZI</t>
  </si>
  <si>
    <t>G   467</t>
  </si>
  <si>
    <t>MACCHINE ELETTRONICHE D'UFFICIO EUROSP.</t>
  </si>
  <si>
    <t>G   451</t>
  </si>
  <si>
    <t>F.DO AMM. SPESE PLURIENNALI OSS. PREZZI</t>
  </si>
  <si>
    <t>G   468</t>
  </si>
  <si>
    <t>COMPUTERS E COMPONENTI HARDWARE EUROSP.</t>
  </si>
  <si>
    <t>G   455</t>
  </si>
  <si>
    <t>F.DO AMM. ATTREZZATURA VARIA EUROSPORTELLO</t>
  </si>
  <si>
    <t>G   469</t>
  </si>
  <si>
    <t>COMPUTERS E COMPONENTI HARDWARE BXL</t>
  </si>
  <si>
    <t>G   456</t>
  </si>
  <si>
    <t>F.DO AMM. ATTREZZATURA VARIA BXL</t>
  </si>
  <si>
    <t>G   470</t>
  </si>
  <si>
    <t>COMPUTERS E COMPONENTI HARDWARE DEL. ROMANIA</t>
  </si>
  <si>
    <t>G   462</t>
  </si>
  <si>
    <t>FONDO AMM.TO MOBILI ARREDI BXL</t>
  </si>
  <si>
    <t>G   471</t>
  </si>
  <si>
    <t>MACCHINE ELETTRONICHE D'UFFICIO OSS. PREZZI</t>
  </si>
  <si>
    <t>G   463</t>
  </si>
  <si>
    <t>FONDO AMM.TO MOBILI OSS. PREZZI</t>
  </si>
  <si>
    <t>G   472</t>
  </si>
  <si>
    <t>MACCHINE ELETTRONICHE D'UFFICIO DELEG. ROMANIA</t>
  </si>
  <si>
    <t>G   464</t>
  </si>
  <si>
    <t>FONDO AMM.TO ARREDI OSS. PREZZI</t>
  </si>
  <si>
    <t>G   479</t>
  </si>
  <si>
    <t>MACCHINE ELETTRONICHE D'UFFICIO BXL</t>
  </si>
  <si>
    <t>G   465</t>
  </si>
  <si>
    <t>FONDO AMM.TO ARREDI DELEG. ROMANIA</t>
  </si>
  <si>
    <t>G   481</t>
  </si>
  <si>
    <t>BENI STRUMENTALI &lt;516.46 EUROSP.</t>
  </si>
  <si>
    <t>G   466</t>
  </si>
  <si>
    <t>FONDO AMM.TO MOBILI E ARREDI EUROSP.</t>
  </si>
  <si>
    <t>E1 - IMMOBILIZZAZIONI MATERIALI ATT. IST.</t>
  </si>
  <si>
    <t>G   473</t>
  </si>
  <si>
    <t>FONDO AMM.TO MACCHINE ELETTRONICHE D'UFFICIO DELEG. ROMANIA</t>
  </si>
  <si>
    <t>G   443</t>
  </si>
  <si>
    <t>SOFTWARE APPLICATIVO OSS. PREZZI</t>
  </si>
  <si>
    <t>G   474</t>
  </si>
  <si>
    <t>FONDO AMM.TO MACCHINE ELETTRONICHE D'UFFICIO BXL</t>
  </si>
  <si>
    <t>G   444</t>
  </si>
  <si>
    <t>SOFTWARE IN CONCESSIONE OSS. PREZZI</t>
  </si>
  <si>
    <t>G   475</t>
  </si>
  <si>
    <t>FONDO AMM.TO MACCHINE ELETTRONICHE D'UFFICIO OSS. PREZZI</t>
  </si>
  <si>
    <t>G   446</t>
  </si>
  <si>
    <t>OPERE-MIGLIORIE SU BENI TERZI OSS. PREZZI</t>
  </si>
  <si>
    <t>G   476</t>
  </si>
  <si>
    <t>FONDO AMM.TO COMPUTERS E COMPONENTI HARDWARE EUROSP.</t>
  </si>
  <si>
    <t>G   447</t>
  </si>
  <si>
    <t>SPESE RESTAURO LOCALI OSS. PREZZI</t>
  </si>
  <si>
    <t>G   477</t>
  </si>
  <si>
    <t>FONDO AMM.TO COMPUTERS E COMPONENTI HARDWARE BXL</t>
  </si>
  <si>
    <t>G   448</t>
  </si>
  <si>
    <t>ALLACCIAMENTO ENEL OSS. PREZZI</t>
  </si>
  <si>
    <t>G   478</t>
  </si>
  <si>
    <t>FONDO AMM.TO COMPUTERS E COMPONENTI HARDWARE DELEG. ROMANIA</t>
  </si>
  <si>
    <t>G   449</t>
  </si>
  <si>
    <t>SPESE INSTALLAZIONE SIP OSS. PREZZI</t>
  </si>
  <si>
    <t>G   480</t>
  </si>
  <si>
    <t>F.DO AMM.TO MACCHINE ELETTRONICHE D'UFFICIO</t>
  </si>
  <si>
    <t>E1 - IMMOBILIZZAZIONI IMMATERIALI</t>
  </si>
  <si>
    <t>G   482</t>
  </si>
  <si>
    <t>F.DO AMM. BENI STRUMENTALI &lt;516.46 EUROSP.</t>
  </si>
  <si>
    <t>G   483</t>
  </si>
  <si>
    <t>INFOCAMERE SOC. CONSORTILE</t>
  </si>
  <si>
    <t>FONDI AMMORTAMENTO</t>
  </si>
  <si>
    <t>G   484</t>
  </si>
  <si>
    <t>QUOTE ECOCERVED S.R.L.</t>
  </si>
  <si>
    <t>G   437</t>
  </si>
  <si>
    <t>FONDO RISCHI E ONERI FUTURI</t>
  </si>
  <si>
    <t>G   485</t>
  </si>
  <si>
    <t>QUOTE AGROQUALITA' S.R.L.</t>
  </si>
  <si>
    <t>G   438</t>
  </si>
  <si>
    <t>FONDO SPESE FUTURE PER CONTROVERSIE LEGALI</t>
  </si>
  <si>
    <t>E1 - IMMOBILIZZAZIONI FINANZIARIE</t>
  </si>
  <si>
    <t>FONDI RISCHI</t>
  </si>
  <si>
    <t>G   330</t>
  </si>
  <si>
    <t>CREDITI V/CLIENTI PER NOTE DI DEBITO FCI DA EMETTERE</t>
  </si>
  <si>
    <t>CREDITI C/CLIENTI</t>
  </si>
  <si>
    <t>G   315</t>
  </si>
  <si>
    <t>FONDO PENSIONE T.F.R.</t>
  </si>
  <si>
    <t>G   368</t>
  </si>
  <si>
    <t>CREDITI DIVERSI (ATTIVO CIRCOLANTE)</t>
  </si>
  <si>
    <t>G   439</t>
  </si>
  <si>
    <t>FONDO TFR</t>
  </si>
  <si>
    <t>G   374</t>
  </si>
  <si>
    <t>CREDITI VS/ENTI PREVIDENZIALI (INAIL)</t>
  </si>
  <si>
    <t>G   155</t>
  </si>
  <si>
    <t>DEBITI V/FORNITORI PER FATTURE DA RICEVERE ISTITUZIONALE</t>
  </si>
  <si>
    <t>G   495</t>
  </si>
  <si>
    <t>CREDITI PER NOTE DI ACCR. DA RICEVERE</t>
  </si>
  <si>
    <t>G   304</t>
  </si>
  <si>
    <t>DEBITI V/FORNITORI PER FATTURE DA RICEVERE BXL ISTITUZIONALE</t>
  </si>
  <si>
    <t>G   497</t>
  </si>
  <si>
    <t>DEPOSITI CAUZIONALI IN DENARO ATTIVI</t>
  </si>
  <si>
    <t>DEBITI V/FORNITORI</t>
  </si>
  <si>
    <t>G    93</t>
  </si>
  <si>
    <t>ERARIO C/IVA</t>
  </si>
  <si>
    <t>CREDITI VERSO ALTRI</t>
  </si>
  <si>
    <t>G   404</t>
  </si>
  <si>
    <t>ERARIO C/IVA SPLIT PAYMENT</t>
  </si>
  <si>
    <t>G   320</t>
  </si>
  <si>
    <t>ART. 1 DL.66/2014</t>
  </si>
  <si>
    <t>G   118</t>
  </si>
  <si>
    <t>RITENUTE ACCONTO LAVORATORI AUTONOMI</t>
  </si>
  <si>
    <t>G   240</t>
  </si>
  <si>
    <t>ERARIO RITENUTE LAVORO DIPENDENTE DA VERSARE</t>
  </si>
  <si>
    <t>G   488</t>
  </si>
  <si>
    <t>CREDITI VS ERARIO PER RIT. LAV. DIPEND.</t>
  </si>
  <si>
    <t>G   243</t>
  </si>
  <si>
    <t>ERARIO RITENUTE ADDIZIONALE REGIONALE</t>
  </si>
  <si>
    <t>G   489</t>
  </si>
  <si>
    <t>CREDITI VS ERARIO PER RITEN. SU INTERESSI</t>
  </si>
  <si>
    <t>G   244</t>
  </si>
  <si>
    <t>ERARIO RITENUTE ADDIZIONALE COMUNALE</t>
  </si>
  <si>
    <t>G   490</t>
  </si>
  <si>
    <t>CREDITI PER RIMBORSO IMPOSTE DIRETTE</t>
  </si>
  <si>
    <t>G   267</t>
  </si>
  <si>
    <t>ERARIO RITENUTE IRPEF COLLABORATORI</t>
  </si>
  <si>
    <t>CREDITI TRIBUTARI</t>
  </si>
  <si>
    <t>G   442</t>
  </si>
  <si>
    <t>ALTRE TRATTENUTE</t>
  </si>
  <si>
    <t>G   101</t>
  </si>
  <si>
    <t>ANTICIPI A FORNITORI</t>
  </si>
  <si>
    <t>ALTRI CREDITI</t>
  </si>
  <si>
    <t>DEBITI TRIBUTARI</t>
  </si>
  <si>
    <t>G   241</t>
  </si>
  <si>
    <t>INPS A DEBITO DIPENDENTI</t>
  </si>
  <si>
    <t>G    64</t>
  </si>
  <si>
    <t>ISTITUTO CASSIERE SOTTOCONTO 99</t>
  </si>
  <si>
    <t>G   105</t>
  </si>
  <si>
    <t>ISTITUTO CASSIERE SOTTOCONTO 14 GRANT CIP</t>
  </si>
  <si>
    <t>G   254</t>
  </si>
  <si>
    <t>CONTRIBUTI ENTE BILATERALE COMMERCIO</t>
  </si>
  <si>
    <t>G   257</t>
  </si>
  <si>
    <t>INPS GESTIONE SEPARATA A DEBITO</t>
  </si>
  <si>
    <t>G   262</t>
  </si>
  <si>
    <t>FONDO EST</t>
  </si>
  <si>
    <t>DEBITI V/ISTITUTI PREVIDENZIALI</t>
  </si>
  <si>
    <t>DEPOSITI BANCARI E POSTALI</t>
  </si>
  <si>
    <t>G   305</t>
  </si>
  <si>
    <t>ALTRI DEBITI</t>
  </si>
  <si>
    <t>G    63</t>
  </si>
  <si>
    <t>CASSA A MANO</t>
  </si>
  <si>
    <t>G   365</t>
  </si>
  <si>
    <t>DEBITO PER TRATTENUTA SINDACALE</t>
  </si>
  <si>
    <t>DENARO E VALORI IN CASSA</t>
  </si>
  <si>
    <t>G   160</t>
  </si>
  <si>
    <t>RATEI ATTIVI</t>
  </si>
  <si>
    <t>G   561</t>
  </si>
  <si>
    <t>ALTRI DEBITI DIPENDENTI</t>
  </si>
  <si>
    <t>G   161</t>
  </si>
  <si>
    <t>RISCONTI ATTIVI</t>
  </si>
  <si>
    <t>RATEI E RISCONTI ATTIVI</t>
  </si>
  <si>
    <t>G   434</t>
  </si>
  <si>
    <t>DISAVANZI ESERCIZI PRECEDENTI</t>
  </si>
  <si>
    <t>G   435</t>
  </si>
  <si>
    <t>DISAVANZI ESERCIZI PREC. OSS. PREZZI</t>
  </si>
  <si>
    <t>G   163</t>
  </si>
  <si>
    <t>RISCONTI PASSIVI</t>
  </si>
  <si>
    <t>RATEI E RISCONTI PASSIVI</t>
  </si>
  <si>
    <t>Totale Conti Numerari</t>
  </si>
  <si>
    <t>Totale Bilancio</t>
  </si>
  <si>
    <t>G    30</t>
  </si>
  <si>
    <t>SPESE PER ATTIVITA' DI PRESIDENZA</t>
  </si>
  <si>
    <t>G     1</t>
  </si>
  <si>
    <t>QUOTA UNIONCAMERE</t>
  </si>
  <si>
    <t>G    86</t>
  </si>
  <si>
    <t>COMPENSI E GETTONI REVISORI DEI CONTI</t>
  </si>
  <si>
    <t>A1 - QUOTE ASSOCIATIVE CCIAA</t>
  </si>
  <si>
    <t>G   428</t>
  </si>
  <si>
    <t>INCONTRI ORGANI</t>
  </si>
  <si>
    <t>B1.1 - ORGANI STATUTARI</t>
  </si>
  <si>
    <t>G    46</t>
  </si>
  <si>
    <t>SPESE VARIE</t>
  </si>
  <si>
    <t>G   119</t>
  </si>
  <si>
    <t>TASSE E TRIBUTI</t>
  </si>
  <si>
    <t>G   225</t>
  </si>
  <si>
    <t>IMPOSTA DI BOLLO FUNZIONAMENTO</t>
  </si>
  <si>
    <t>G   263</t>
  </si>
  <si>
    <t>ARROTONDAMENTI</t>
  </si>
  <si>
    <t>G   366</t>
  </si>
  <si>
    <t>INTERESSI SU IMPOSTE E TASSE</t>
  </si>
  <si>
    <t>G   408</t>
  </si>
  <si>
    <t>SPESE ASPORTO RIFIUTI</t>
  </si>
  <si>
    <t>B1.3.3 - ONERI DIVERSI DI GESTIONE</t>
  </si>
  <si>
    <t>G    20</t>
  </si>
  <si>
    <t>MENSA DIPENDENTI</t>
  </si>
  <si>
    <t>G    28</t>
  </si>
  <si>
    <t>SPESE TELEFONICHE</t>
  </si>
  <si>
    <t>G    33</t>
  </si>
  <si>
    <t>SPESE MANUTENZIONE</t>
  </si>
  <si>
    <t>G    34</t>
  </si>
  <si>
    <t>SPESE DI PULIZIA LOCALI</t>
  </si>
  <si>
    <t>G    35</t>
  </si>
  <si>
    <t>ASSICURAZIONI</t>
  </si>
  <si>
    <t>G    37</t>
  </si>
  <si>
    <t>G    44</t>
  </si>
  <si>
    <t>SPESE POSTALI</t>
  </si>
  <si>
    <t>G    78</t>
  </si>
  <si>
    <t>SPESE BANCARIE</t>
  </si>
  <si>
    <t>G   272</t>
  </si>
  <si>
    <t>CONSULENZE VARIE FUNZIONAMENTO (NO PROF.)</t>
  </si>
  <si>
    <t>G   277</t>
  </si>
  <si>
    <t>RINNOVO DOMINI FUNZIONAMENTO</t>
  </si>
  <si>
    <t>G   283</t>
  </si>
  <si>
    <t>SPESE ACQUISIZIONE SERVIZI INFORMATICI FUNZIONAMENTO</t>
  </si>
  <si>
    <t>G   337</t>
  </si>
  <si>
    <t>ENERGIA ELETTRICA</t>
  </si>
  <si>
    <t>G   338</t>
  </si>
  <si>
    <t>ENERGIA TERMICA</t>
  </si>
  <si>
    <t>G   339</t>
  </si>
  <si>
    <t>ENERGIA FRIGORIFERA</t>
  </si>
  <si>
    <t>G   341</t>
  </si>
  <si>
    <t>COMPENSI A PROFESSIONISTI - CONTABILITA'</t>
  </si>
  <si>
    <t>G   342</t>
  </si>
  <si>
    <t>TENUTA PAGHE</t>
  </si>
  <si>
    <t>A3 - ALTRI CONTRIBUTI - PROGETTUALITA'</t>
  </si>
  <si>
    <t>G   406</t>
  </si>
  <si>
    <t>SPESE CORRIERI FUNZIONAMENTO</t>
  </si>
  <si>
    <t>G   414</t>
  </si>
  <si>
    <t>SPESE DI ARCHIVIAZIONE</t>
  </si>
  <si>
    <t>G   373</t>
  </si>
  <si>
    <t>VENDITE CENTRO STUDI</t>
  </si>
  <si>
    <t>G   534</t>
  </si>
  <si>
    <t>RICAVI PER SERVIZI</t>
  </si>
  <si>
    <t>A4 - PROVENTI DA GESTIONE SERVIZI COMMERCIALI</t>
  </si>
  <si>
    <t>G   531</t>
  </si>
  <si>
    <t>RICAVI PER "AIUTI DI STATO"</t>
  </si>
  <si>
    <t>A4.1 - PROVENTI DA PROGETTI COMMERCIALI</t>
  </si>
  <si>
    <t>G     7</t>
  </si>
  <si>
    <t>RIMBORSI, RECUPERI, ECC.</t>
  </si>
  <si>
    <t>G   578</t>
  </si>
  <si>
    <t>ALTRI CONTRIBUTI</t>
  </si>
  <si>
    <t>A5 - ALTRI PROVENTI</t>
  </si>
  <si>
    <t>A6 - PROVENTI ATTIVITA' DELEGAZIONE BRUXELLES</t>
  </si>
  <si>
    <t>G   107</t>
  </si>
  <si>
    <t>SOPRAVVENIENZE ATTIVE</t>
  </si>
  <si>
    <t>G   409</t>
  </si>
  <si>
    <t>SOPRAVVENIENZE ATTIVE ATT. PROGETTUALI</t>
  </si>
  <si>
    <t>D1 - PROVENTI STRAORDINARI</t>
  </si>
  <si>
    <t>B1.3.1 - PRESTAZIONI DI SERVIZI</t>
  </si>
  <si>
    <t>G    26</t>
  </si>
  <si>
    <t>SPESE PER LOCAZIONE UFFICI FUNZIONAMENTO</t>
  </si>
  <si>
    <t>G    27</t>
  </si>
  <si>
    <t>SPESE GLOBALI E DI SICUREZZA CONDOMINIALI</t>
  </si>
  <si>
    <t>G   211</t>
  </si>
  <si>
    <t>CANONI E LEASING</t>
  </si>
  <si>
    <t>A3 - ALTRI CONTRIBUTI - PROG. DA UE E RESTO M.</t>
  </si>
  <si>
    <t>A3 - ALTRI CONTRIBUTI - PROG. DA ALTRI ENTI PUBBLICI</t>
  </si>
  <si>
    <t>B1.3.2 - GODIMENTO DI BENI DI TERZI</t>
  </si>
  <si>
    <t>G    48</t>
  </si>
  <si>
    <t>CONTRIBUTI PREVIDENZIALI DIPENDENTI</t>
  </si>
  <si>
    <t>G   140</t>
  </si>
  <si>
    <t>Spese Missioni Dipendenti -  istituzionali</t>
  </si>
  <si>
    <t>G   239</t>
  </si>
  <si>
    <t>RETRIBUZIONI LORDE</t>
  </si>
  <si>
    <t>G   245</t>
  </si>
  <si>
    <t>CONTRIBUTI INPS SU STIPENDI</t>
  </si>
  <si>
    <t>G   253</t>
  </si>
  <si>
    <t>ALTRI ONERI SOCIALI</t>
  </si>
  <si>
    <t>G   314</t>
  </si>
  <si>
    <t>COSTI FONDI PENSIONE T.F.R</t>
  </si>
  <si>
    <t>G   332</t>
  </si>
  <si>
    <t>SPESE PER VIAGGI E MISSIONI PROGETTI DIPENDENTI</t>
  </si>
  <si>
    <t>G   361</t>
  </si>
  <si>
    <t>FONDO PREVIDENZIALE QUADRI</t>
  </si>
  <si>
    <t>G   376</t>
  </si>
  <si>
    <t>INAIL</t>
  </si>
  <si>
    <t>G   547</t>
  </si>
  <si>
    <t>TFR DELL'ESERCIZIO</t>
  </si>
  <si>
    <t>B1.2 - PERSONALE</t>
  </si>
  <si>
    <t>G    56</t>
  </si>
  <si>
    <t>CONTRIBUTI CONSORTILI E QUOTE ASSOCIATIVE</t>
  </si>
  <si>
    <t>G   276</t>
  </si>
  <si>
    <t>ORGANIZZAZIONE CORSI FORM., CONVEGNI ED EVENTI ISTITUZIONALI</t>
  </si>
  <si>
    <t>G   279</t>
  </si>
  <si>
    <t>SPESE DI PROMOZIONE ATTIVITA' ISTITUZIONALE</t>
  </si>
  <si>
    <t>B2.1.1 - INIZIATIVE DI PROMOZIONE/ATTIVITA' ISTITUZIONALI</t>
  </si>
  <si>
    <t>B2.1.3 - ASSISTENZA E SERVIZI ALLE CCIAA</t>
  </si>
  <si>
    <t>G   128</t>
  </si>
  <si>
    <t>STUDI - INDAGINI</t>
  </si>
  <si>
    <t>G   336</t>
  </si>
  <si>
    <t>SPESE DI ACQUISIZIONE SERVIZI INFORMATICI STUDI</t>
  </si>
  <si>
    <t>B2.1.2 - STUDI, RICERCHE E INDAGINI</t>
  </si>
  <si>
    <t>G    41</t>
  </si>
  <si>
    <t>CONSULENZE VARIE/LEGALI ATT. PROG.LE (NO PROF.)</t>
  </si>
  <si>
    <t>G    45</t>
  </si>
  <si>
    <t>SPESE CORRIERI ATT. PROGETTUALI</t>
  </si>
  <si>
    <t>G   212</t>
  </si>
  <si>
    <t>CONTRIBUTI A IMPRESE</t>
  </si>
  <si>
    <t>G   213</t>
  </si>
  <si>
    <t>CONTRIBUTI A AMMINISTRAZIONI PUBBLICHE</t>
  </si>
  <si>
    <t>G   214</t>
  </si>
  <si>
    <t>CONTRIBUTI A ISTITUZIONI SOCIALI PRIVATE</t>
  </si>
  <si>
    <t>G   217</t>
  </si>
  <si>
    <t>VIAGGI RIMBORSI COLLABORATORI PROGETTI + RIMBORSI KM</t>
  </si>
  <si>
    <t>G   219</t>
  </si>
  <si>
    <t>SPESE DI PROMOZIONE ATTIVITA' PROGETTUALE</t>
  </si>
  <si>
    <t>G   221</t>
  </si>
  <si>
    <t>CATERING E RISTORANTI PROGETTI</t>
  </si>
  <si>
    <t>G   223</t>
  </si>
  <si>
    <t>INTERPRETARIATO E TRADUZIONI</t>
  </si>
  <si>
    <t>G   224</t>
  </si>
  <si>
    <t>ORGANIZZAZIONE CORSI FORM., CONVEGNI ED EVENTI PROGETTI</t>
  </si>
  <si>
    <t>G   227</t>
  </si>
  <si>
    <t>CONTRIBUTI A UE E RESTO DEL MONDO</t>
  </si>
  <si>
    <t>G   228</t>
  </si>
  <si>
    <t>AUDIT PROGETTI</t>
  </si>
  <si>
    <t>CONTRIBUTI AD AZIENDE SPECIALI</t>
  </si>
  <si>
    <t>G   233</t>
  </si>
  <si>
    <t>STAMPE E PUBBLICAZIONI PROGETTI</t>
  </si>
  <si>
    <t>G   258</t>
  </si>
  <si>
    <t>INPS GESTIONE SEPARATA SU COLL. COORD. E CONT.</t>
  </si>
  <si>
    <t>G   266</t>
  </si>
  <si>
    <t>COMPENSO LORDO COLLABORATORI</t>
  </si>
  <si>
    <t>G   268</t>
  </si>
  <si>
    <t>RINNOVO DOMINI PROGETTI</t>
  </si>
  <si>
    <t>G   275</t>
  </si>
  <si>
    <t>ASSISTENZA/PREST. SERVIZI INFORMATICI ATT. PROGETTUALI</t>
  </si>
  <si>
    <t>G   286</t>
  </si>
  <si>
    <t>IMPOSTA DI BOLLO PROGETTI</t>
  </si>
  <si>
    <t>G   292</t>
  </si>
  <si>
    <t>NOLEGGI/LOCAZIONE E AFFITTI SALE PER PROGETTI</t>
  </si>
  <si>
    <t>G   298</t>
  </si>
  <si>
    <t>SPESE DI CANCELLERIA E MATERIALI DI CONSUMO ATT. PROG.LE</t>
  </si>
  <si>
    <t>G   334</t>
  </si>
  <si>
    <t>QUOTE ASSOCIATIVE PROGETTI</t>
  </si>
  <si>
    <t>G   335</t>
  </si>
  <si>
    <t>CONTRIBUTI ERASMUS</t>
  </si>
  <si>
    <t>G   343</t>
  </si>
  <si>
    <t>COMPENSI A PROFESSIONISTI - ATT. PROG</t>
  </si>
  <si>
    <t>G   360</t>
  </si>
  <si>
    <t>COLLABORATORI OCCASIONALI PROGETTI</t>
  </si>
  <si>
    <t>G   364</t>
  </si>
  <si>
    <t>SPESE DI ACQUISIZIONE SERVIZI INFORMATICI PROGETTI</t>
  </si>
  <si>
    <t>G   369</t>
  </si>
  <si>
    <t>ACQUISTO MATERIALE INFORMATICO PROGETTI</t>
  </si>
  <si>
    <t>G   424</t>
  </si>
  <si>
    <t>SPESE PER VIAGGI E CONVEGNI CONSULENTI ATT. PROG.</t>
  </si>
  <si>
    <t>G   506</t>
  </si>
  <si>
    <t>G   521</t>
  </si>
  <si>
    <t>SPESE POSTALI PROGETTI</t>
  </si>
  <si>
    <t>B2.3 - PROGETTI/ATTIVITA' FINANZIATI CON ALTRI CONTRIBUTI</t>
  </si>
  <si>
    <t>G   108</t>
  </si>
  <si>
    <t>AMM.TO MOBILI E ARREDI</t>
  </si>
  <si>
    <t>G   109</t>
  </si>
  <si>
    <t>AMM.TO MACCHINE ELETTRONICHE UFFICIO</t>
  </si>
  <si>
    <t>G   110</t>
  </si>
  <si>
    <t>AMM.TO ATTREZZATURA VARIA</t>
  </si>
  <si>
    <t>G   174</t>
  </si>
  <si>
    <t>AMM.TO SOFTWARE</t>
  </si>
  <si>
    <t>G   182</t>
  </si>
  <si>
    <t>AMM.TO COMPUTERS E COMPONENTI HARDWARE - ATT. IST.LE</t>
  </si>
  <si>
    <t>B1.4 - AMMORTAMENTI E ACCANTONAMENTI</t>
  </si>
  <si>
    <t>G   387</t>
  </si>
  <si>
    <t>SPESE TELEFONICHE BXL</t>
  </si>
  <si>
    <t>G   426</t>
  </si>
  <si>
    <t>NOLEGGIO FOTOCOPIATORE BXL</t>
  </si>
  <si>
    <t>B1.5 - ONERI GESTIONE CORRENTE DELEGAZIONE BRUXELLES</t>
  </si>
  <si>
    <t>G   116</t>
  </si>
  <si>
    <t>SOPRAVVENIENZE PASSIVE</t>
  </si>
  <si>
    <t>G   412</t>
  </si>
  <si>
    <t>SOPRAVVENIENZE PASSIVE BXL</t>
  </si>
  <si>
    <t>G   413</t>
  </si>
  <si>
    <t>SOPRAVVENIENZE PASSIVE ATT. PROGETTUALI</t>
  </si>
  <si>
    <t>D2 - ONERI STRAORDINARI</t>
  </si>
  <si>
    <t>B6 - COSTI COMMERCIALI</t>
  </si>
  <si>
    <t>Pagina</t>
  </si>
  <si>
    <t>G   720</t>
  </si>
  <si>
    <t>RISERVA  STRAORDINARIA</t>
  </si>
  <si>
    <t>G    62</t>
  </si>
  <si>
    <t>SOFTWARE</t>
  </si>
  <si>
    <t>G   198</t>
  </si>
  <si>
    <t>MANUTENZIONE SU IMMOBILI DI TERZI</t>
  </si>
  <si>
    <t>G   327</t>
  </si>
  <si>
    <t>DEBITO PER IMPOSTA SOSTITUTIVA T.F.R. DIPENDENTI</t>
  </si>
  <si>
    <t>G   728</t>
  </si>
  <si>
    <t>CREDITI VS UCVS SCARL</t>
  </si>
  <si>
    <t>G   158</t>
  </si>
  <si>
    <t>CREDITI VARI VERSO CCIAA</t>
  </si>
  <si>
    <t>G   167</t>
  </si>
  <si>
    <t>G   727</t>
  </si>
  <si>
    <t>DEBITI VERSO UCVS SCARL</t>
  </si>
  <si>
    <t>G   756</t>
  </si>
  <si>
    <t>DEBITI VERSO CCIAA PER F.P.</t>
  </si>
  <si>
    <t>UTILE PRESUNTO</t>
  </si>
  <si>
    <t>G   644</t>
  </si>
  <si>
    <t>CONTRIBUTI FONDO PEREQUATIVO 2015-16 E-GOVERNMENT</t>
  </si>
  <si>
    <t>G   645</t>
  </si>
  <si>
    <t>CONTRIBUTI FONDO PEREQUATIVO 2015-16 TURISMO</t>
  </si>
  <si>
    <t>G   646</t>
  </si>
  <si>
    <t>CONTRIBUTI FONDO PEREQUATIVO 2015-16 ASL</t>
  </si>
  <si>
    <t>G   678</t>
  </si>
  <si>
    <t>CONTRIBUTI PROGETTO F.P. 2017-2018 N. 113 ALTERNANZA SCUOLA LAVORO</t>
  </si>
  <si>
    <t>G   679</t>
  </si>
  <si>
    <t>CONTRIBUTI PROGETTO F.P. 2017-2018 N.  114 INTERNAZIONALIZZAZIONE</t>
  </si>
  <si>
    <t>G   680</t>
  </si>
  <si>
    <t>CONTRIBUTI PROGETTO F.P. 2017-2018 N. 115 TURISMO</t>
  </si>
  <si>
    <t>A2 - FINANZIAMENTI FONDO PEREQUATIVO</t>
  </si>
  <si>
    <t>G   290</t>
  </si>
  <si>
    <t>ACQUISTO MATERIALE FUNZIONAMENTO</t>
  </si>
  <si>
    <t>G   536</t>
  </si>
  <si>
    <t>SPESE ATTIVITA' SEGRETARIO GENERALE</t>
  </si>
  <si>
    <t>G   588</t>
  </si>
  <si>
    <t>IMPOSTA DI REGISTRO</t>
  </si>
  <si>
    <t>G   642</t>
  </si>
  <si>
    <t>G   654</t>
  </si>
  <si>
    <t>CONTRIBUTO PROG. ROAD CSR</t>
  </si>
  <si>
    <t>G   659</t>
  </si>
  <si>
    <t>CONTRIBUTI GYMNASIUM NEXT II</t>
  </si>
  <si>
    <t>G   670</t>
  </si>
  <si>
    <t>CONTRIBUTO EYE GLOBAL</t>
  </si>
  <si>
    <t>G   694</t>
  </si>
  <si>
    <t>G   753</t>
  </si>
  <si>
    <t>CONTRIBUTO NAZIONALE INTERGREEN</t>
  </si>
  <si>
    <t>G   411</t>
  </si>
  <si>
    <t>COMPENSI A PROFESSIONISTI (VARIE) FUNZIONAMENTO</t>
  </si>
  <si>
    <t>G   711</t>
  </si>
  <si>
    <t>QUOTE PER FONDO PER INIZIATIVE INTERSETTORIALI</t>
  </si>
  <si>
    <t>G   724</t>
  </si>
  <si>
    <t>CANONI SERV. INFORMATICI</t>
  </si>
  <si>
    <t>A1.b - QUOTE PER FONDO INZ. INTERSETTORIALI</t>
  </si>
  <si>
    <t>G   729</t>
  </si>
  <si>
    <t>G    31</t>
  </si>
  <si>
    <t>CORSI DI FORMAZIONE PERSONALE</t>
  </si>
  <si>
    <t>G   123</t>
  </si>
  <si>
    <t>PREMIO PRODUTTIVITA'/WELFARE</t>
  </si>
  <si>
    <t>G   722</t>
  </si>
  <si>
    <t>CONTRIBUTI PROGETTO "SECAP" REGIONE FVG</t>
  </si>
  <si>
    <t>G   732</t>
  </si>
  <si>
    <t>CONTRIBUTI DIGLOGS REGIONE</t>
  </si>
  <si>
    <t>G   639</t>
  </si>
  <si>
    <t>G   662</t>
  </si>
  <si>
    <t>CONTRIBUTI DIGLOGS FAKULTY</t>
  </si>
  <si>
    <t>G   718</t>
  </si>
  <si>
    <t>Spese missioni dipendenti - inziative intersettoriali</t>
  </si>
  <si>
    <t>G   747</t>
  </si>
  <si>
    <t>CONTRIBUTI PROGETTO INTERGREEN WILDAU</t>
  </si>
  <si>
    <t>G    51</t>
  </si>
  <si>
    <t>INIZIATIVE ISTITUZIONALI</t>
  </si>
  <si>
    <t>A3 - ALTRI CONTRIBUTI - PROG. DA STATO</t>
  </si>
  <si>
    <t>G   707</t>
  </si>
  <si>
    <t>IMPOSTA DI BOLLO ATTVITA' ISTITUZIONALI</t>
  </si>
  <si>
    <t>A3 - ALTRI CONTRIBUTI - PROG. DA SOGGETTI PRIVATI</t>
  </si>
  <si>
    <t>G   638</t>
  </si>
  <si>
    <t>COMPENSI A PROFESSIONISTI PER SERVIZI CCIAA</t>
  </si>
  <si>
    <t>G   709</t>
  </si>
  <si>
    <t>IMPOSTA BOLLO SERVIZI CCIAA</t>
  </si>
  <si>
    <t>G   672</t>
  </si>
  <si>
    <t>INIZIATIVE INTERSETTORIALI</t>
  </si>
  <si>
    <t>G   695</t>
  </si>
  <si>
    <t>ACQUISIZIONE SERVIZI PER INIZIATIVE INTERSETTORIALI</t>
  </si>
  <si>
    <t>G   132</t>
  </si>
  <si>
    <t>STUDI - CONVEGNI E SEMINARI</t>
  </si>
  <si>
    <t>G   648</t>
  </si>
  <si>
    <t>ACQUISTO DATI STATISTICI/ABBONAMENTI STUDI</t>
  </si>
  <si>
    <t>G   650</t>
  </si>
  <si>
    <t>CESSIONE DIRITTI D'AUTORE CENTRO STUDI</t>
  </si>
  <si>
    <t>G   710</t>
  </si>
  <si>
    <t>IMPOSTA DI BOLLO CENTRO STUDI</t>
  </si>
  <si>
    <t>G   234</t>
  </si>
  <si>
    <t>GADGET PROGETTI</t>
  </si>
  <si>
    <t>G   585</t>
  </si>
  <si>
    <t>NOLEGGIO MEZZI DI TRASPORTO PROGETTI</t>
  </si>
  <si>
    <t>G   589</t>
  </si>
  <si>
    <t>SPESE PER PRESIDENTE SU PROGETTI</t>
  </si>
  <si>
    <t>G   590</t>
  </si>
  <si>
    <t>SPESE PER SEGRETARIO GENERALE SU PROGETTI</t>
  </si>
  <si>
    <t>G   699</t>
  </si>
  <si>
    <t>ACQUISIZIONE SERVIZI COSTI INDIRETTI PROG.</t>
  </si>
  <si>
    <t>G   702</t>
  </si>
  <si>
    <t>ONERID DIV. GESTIONE PROGETTI - COSTI INDIRETTI</t>
  </si>
  <si>
    <t>G   199</t>
  </si>
  <si>
    <t>AMM.TO MANUTENZIONE SU IMMOBILI DI TERZI</t>
  </si>
  <si>
    <t>G   665</t>
  </si>
  <si>
    <t>AMM.TO MOBILI E ARREDAMENTO BXL</t>
  </si>
  <si>
    <t>SOPRAVVENIENZE ATTIVE COMMERCIALI</t>
  </si>
  <si>
    <t>SEGATO CLAUDIO</t>
  </si>
  <si>
    <t>F  3297</t>
  </si>
  <si>
    <t>TRECUORI SPA SOCIETA' BENEFIT</t>
  </si>
  <si>
    <t>F  3256</t>
  </si>
  <si>
    <t>AB CONSULTING SRL</t>
  </si>
  <si>
    <t>F  3230</t>
  </si>
  <si>
    <t>ASCOM SERVICES CHIOGGIA SRL</t>
  </si>
  <si>
    <t>F  3227</t>
  </si>
  <si>
    <t>ASCOPIAVE ENERGIA SPA</t>
  </si>
  <si>
    <t>F  3163</t>
  </si>
  <si>
    <t>DAILY PRESS SRL</t>
  </si>
  <si>
    <t>F  3149</t>
  </si>
  <si>
    <t>BLUENERGY ASSISTANCE SRL</t>
  </si>
  <si>
    <t>F  3112</t>
  </si>
  <si>
    <t>NH ITALIA SPA - NH LAGUNA PALACE</t>
  </si>
  <si>
    <t>F  2998</t>
  </si>
  <si>
    <t>WIND TRE SPA</t>
  </si>
  <si>
    <t>F  2986</t>
  </si>
  <si>
    <t>GRUPPO EDITORIALE SRL</t>
  </si>
  <si>
    <t>F  2796</t>
  </si>
  <si>
    <t>VIEST HOTEL - CAMPING VICENZA SPORT SRL</t>
  </si>
  <si>
    <t>F  2696</t>
  </si>
  <si>
    <t>CA'SAGREDO HOTEL SRL</t>
  </si>
  <si>
    <t>F  2544</t>
  </si>
  <si>
    <t>GREEN GARDEN RESTAURANT di Coseani Sandro e Mauro Snc</t>
  </si>
  <si>
    <t>F  2312</t>
  </si>
  <si>
    <t>MONTECI SOCIETà AGRICOLA S.S</t>
  </si>
  <si>
    <t>F  2138</t>
  </si>
  <si>
    <t>SOCIETA' ATHESIS s.p.a.</t>
  </si>
  <si>
    <t>F  1174</t>
  </si>
  <si>
    <t>UNIONTRASPORTI</t>
  </si>
  <si>
    <t>F  1101</t>
  </si>
  <si>
    <t>EDENRED ITALIA SRL</t>
  </si>
  <si>
    <t>F   907</t>
  </si>
  <si>
    <t>PACINOTTI VALE SNC</t>
  </si>
  <si>
    <t>F   746</t>
  </si>
  <si>
    <t>PROMETEIA S.P.A.</t>
  </si>
  <si>
    <t>F   702</t>
  </si>
  <si>
    <t>LEASEPLAN</t>
  </si>
  <si>
    <t>F  1598</t>
  </si>
  <si>
    <t>ACCOR SERVICE TRB SA/NV - BXL EDENRED BELGIUM</t>
  </si>
  <si>
    <t>F  1325</t>
  </si>
  <si>
    <t>DHL EXPRESS SRL</t>
  </si>
  <si>
    <t>F   413</t>
  </si>
  <si>
    <t>CCIAA DI PADOVA</t>
  </si>
  <si>
    <t>F   343</t>
  </si>
  <si>
    <t>FASTWEB S.p.a.</t>
  </si>
  <si>
    <t>F    12</t>
  </si>
  <si>
    <t>HOTEL CENTRALE</t>
  </si>
  <si>
    <t>F   218</t>
  </si>
  <si>
    <t>NUOVO CENTRO ESTERO DELLE CAMERE DI COMMERCIO DEL VENETO</t>
  </si>
  <si>
    <t>C   404</t>
  </si>
  <si>
    <t>EL PASTARO SAS</t>
  </si>
  <si>
    <t>C   358</t>
  </si>
  <si>
    <t>DONIN SERGIO</t>
  </si>
  <si>
    <t>F    67</t>
  </si>
  <si>
    <t>DFA - STUDIO LEGALE DAL FERRO GIACOMELLI CEVESE SANTORO</t>
  </si>
  <si>
    <t>F    34</t>
  </si>
  <si>
    <t>C   307</t>
  </si>
  <si>
    <t>INFOCAMERE Soc. Cons. di Informatica per le Camere di Commercio Italiane p.a.</t>
  </si>
  <si>
    <t>F    18</t>
  </si>
  <si>
    <t>FONDAZIONE GIACOMO RUMOR - CPV CENTRO PRODUTTIVITA' VENETO</t>
  </si>
  <si>
    <t>C   114</t>
  </si>
  <si>
    <t>COMUNE DI VENEZIA - DIREZ. AFFARI ISTITUZIONALI -</t>
  </si>
  <si>
    <t>C    45</t>
  </si>
  <si>
    <t>VENETO BANCA SCPA</t>
  </si>
  <si>
    <t>C   275</t>
  </si>
  <si>
    <t>CCIAA DI VICENZA</t>
  </si>
  <si>
    <t>C     5</t>
  </si>
  <si>
    <t>BILANCIO AL</t>
  </si>
  <si>
    <t xml:space="preserve">BUDGET ECONOMICO ANNUALE 2019 RICLASSIFICATO (D.M.27/03/2013)                                                                                                         </t>
  </si>
  <si>
    <t>CONS. 2020</t>
  </si>
  <si>
    <t>SPESE DI CANCELLERIA E MATERIALI DI CONSUMO</t>
  </si>
  <si>
    <t>C     2</t>
  </si>
  <si>
    <t>CCIAA VENEZIA - ROVIGO</t>
  </si>
  <si>
    <t>C   330</t>
  </si>
  <si>
    <t>INFOCAMERE SCPA</t>
  </si>
  <si>
    <t>ADN KRONOS - NORD EST</t>
  </si>
  <si>
    <t>F  1670</t>
  </si>
  <si>
    <t>CONSORZIO STARTING 4</t>
  </si>
  <si>
    <t>F  1900</t>
  </si>
  <si>
    <t>PROMO P.A. FONDAZIONE</t>
  </si>
  <si>
    <t>F  2227</t>
  </si>
  <si>
    <t xml:space="preserve">UNIVERSITÀ DEGLI STUDI DI PADOVA DIPARTIMENTO DI SCIENZE ECONOMICHE E </t>
  </si>
  <si>
    <t>F  2271</t>
  </si>
  <si>
    <t>GCS s.a.Global Communication Systems n.v.</t>
  </si>
  <si>
    <t>F  2528</t>
  </si>
  <si>
    <t>BIBLOS SRL</t>
  </si>
  <si>
    <t>F  2736</t>
  </si>
  <si>
    <t>PELIZZON LUIGI</t>
  </si>
  <si>
    <t>F  3271</t>
  </si>
  <si>
    <t>IS.NA.R.T. SCPA</t>
  </si>
  <si>
    <t>F  3379</t>
  </si>
  <si>
    <t>AURORA S.R.L.</t>
  </si>
  <si>
    <t>F  3380</t>
  </si>
  <si>
    <t>RUFFINO MARCO</t>
  </si>
  <si>
    <t>F  3397</t>
  </si>
  <si>
    <t>TER SERVIZI CONFCOMMERCIO VENEZIA SRL</t>
  </si>
  <si>
    <t>F  3403</t>
  </si>
  <si>
    <t>CTE CERTIFICAZIONI SRL</t>
  </si>
  <si>
    <t>F  3408</t>
  </si>
  <si>
    <t>AGENZIA ITALIANA PER L'INTERNAZIONALIZZAZIONE - PROMOS</t>
  </si>
  <si>
    <t>F  3414</t>
  </si>
  <si>
    <t>B-SIDE COMMUNICATION SRL</t>
  </si>
  <si>
    <t>F  3416</t>
  </si>
  <si>
    <t>ITD SOLUTIONS SPA</t>
  </si>
  <si>
    <t>F  3423</t>
  </si>
  <si>
    <t>LABORATORIO CHIMICO CAMERA DI COMMERCIO DI TORINO</t>
  </si>
  <si>
    <t>G   422</t>
  </si>
  <si>
    <t>NEXI S.P.A. (CARTA DI CREDITO)</t>
  </si>
  <si>
    <t>G   159</t>
  </si>
  <si>
    <t>CREDITI V/CLIENTI PER FATTURE DA EMETTERE</t>
  </si>
  <si>
    <t>G   806</t>
  </si>
  <si>
    <t>CREDITI VS UNIONCAMERE ITALIANA PER FONDI PEREQUATIVI</t>
  </si>
  <si>
    <t>G   492</t>
  </si>
  <si>
    <t>IRAP A CREDITO IN COMPENSAZIONE</t>
  </si>
  <si>
    <t>PRESTITI ED ANTICIPAZIONI ATTIVE WELFARE</t>
  </si>
  <si>
    <t>CREDITO PER ANTCIPO IMPOSTA DI BOLLO</t>
  </si>
  <si>
    <t>G   350</t>
  </si>
  <si>
    <t>CASSA A MANO BXL</t>
  </si>
  <si>
    <t>G   580</t>
  </si>
  <si>
    <t>IRES A DEBITO</t>
  </si>
  <si>
    <t>G   242</t>
  </si>
  <si>
    <t>STIPENDI DA PAGARE DIPENDENTI</t>
  </si>
  <si>
    <t>G   801</t>
  </si>
  <si>
    <t>CONTO WELFARE</t>
  </si>
  <si>
    <t>G   809</t>
  </si>
  <si>
    <t>DEBITI VERSO ALTRI PER FONDI PEREQUATIVI</t>
  </si>
  <si>
    <t>G    90</t>
  </si>
  <si>
    <t>IRAP</t>
  </si>
  <si>
    <t>G    91</t>
  </si>
  <si>
    <t>IRES</t>
  </si>
  <si>
    <t>G   681</t>
  </si>
  <si>
    <t>CONTRIBUTI PROGETTO F.P. 2017-2018 N. 116 ECONOMIA CIRCOLARE</t>
  </si>
  <si>
    <t>G   750</t>
  </si>
  <si>
    <t>CONTRIBUTI PER F.P. CONTRIBUTI CALAMITA' NATURALI 2018</t>
  </si>
  <si>
    <t>CONTRIBUTO FUNGHI 2019-2021</t>
  </si>
  <si>
    <t>G   367</t>
  </si>
  <si>
    <t>MULTE E SANZIONI</t>
  </si>
  <si>
    <t>G   705</t>
  </si>
  <si>
    <t>CONTRIBUTI EXCELSIOR 2020</t>
  </si>
  <si>
    <t>G   759</t>
  </si>
  <si>
    <t>VERSAMENTO LEGGE DI BILANCIO 2020</t>
  </si>
  <si>
    <t>G   715</t>
  </si>
  <si>
    <t>CONTRIBUTI PROGETTO FRIEND EUROPE 2020-2021</t>
  </si>
  <si>
    <t>G   777</t>
  </si>
  <si>
    <t>CONTRIBUTI C SENTINEL</t>
  </si>
  <si>
    <t>G   712</t>
  </si>
  <si>
    <t>RECUPERO COSTI PERSONALE IN DISTACCO</t>
  </si>
  <si>
    <t>G   713</t>
  </si>
  <si>
    <t>RIMBORSI DA CCIAA - RASSEGNA STAMPA</t>
  </si>
  <si>
    <t>G   804</t>
  </si>
  <si>
    <t>ARROTONDAMENTI ATTIVI</t>
  </si>
  <si>
    <t>G   674</t>
  </si>
  <si>
    <t>ENTRATE DA DOMICILIAZIONI BRUXELLES</t>
  </si>
  <si>
    <t>G   721</t>
  </si>
  <si>
    <t>SERVIZI PER IL PERSONALE</t>
  </si>
  <si>
    <t>G   726</t>
  </si>
  <si>
    <t>PULIZIE - EMERGENZA</t>
  </si>
  <si>
    <t>CONTRIBUTO "DGR 1504/19 ACCORDO DI COLLABORAZIONE PIANO TURISTICO" - R.V.</t>
  </si>
  <si>
    <t>G   730</t>
  </si>
  <si>
    <t>CONTRIBUTI PROGETTO NETWAP REGIONE VENETO</t>
  </si>
  <si>
    <t>G   818</t>
  </si>
  <si>
    <t>CONTRIBUTI CONVENZIONE PMI 2020 - REGIONE VENETO</t>
  </si>
  <si>
    <t>A3 - ALTRI CONTRIBUTI - PROG. DA REGIONI</t>
  </si>
  <si>
    <t>G   703</t>
  </si>
  <si>
    <t>PROVENTI PROGETTO KAIROS 2020- 2021</t>
  </si>
  <si>
    <t>G   731</t>
  </si>
  <si>
    <t>CONTRIBUTI PROGETTO NETWAP MUNICIPALITA' ZARA</t>
  </si>
  <si>
    <t>G   741</t>
  </si>
  <si>
    <t>CONTRIBUTI ALPINNO CT MONACO</t>
  </si>
  <si>
    <t>G   814</t>
  </si>
  <si>
    <t>CONTRIBUTO INNOVAMARE - CCIAA ZAGABRIA</t>
  </si>
  <si>
    <t>G   817</t>
  </si>
  <si>
    <t>CONTRIBUTO INTERGREEN GERMANIA</t>
  </si>
  <si>
    <t>G   745</t>
  </si>
  <si>
    <t>CONTRIBUTI PROGETTO REEF 2W ENEA</t>
  </si>
  <si>
    <t>G   776</t>
  </si>
  <si>
    <t>CONTRIBUTO PROGETTO ODEON</t>
  </si>
  <si>
    <t>G   812</t>
  </si>
  <si>
    <t>CONTRIBUTO "DGR 1504/19 ACCORDO DI COLLABORAZIONE PIANO TURISTICO" - CCIAA</t>
  </si>
  <si>
    <t>G   813</t>
  </si>
  <si>
    <t>CONTRIBUTI FORTIS CEI TRIESTE</t>
  </si>
  <si>
    <t>G   742</t>
  </si>
  <si>
    <t>CONTRIBUTI ALPINNO CT IGRUE</t>
  </si>
  <si>
    <t>G   746</t>
  </si>
  <si>
    <t>CONTRIBUTI PROGETTO REEF 2W IGRUE</t>
  </si>
  <si>
    <t>G   725</t>
  </si>
  <si>
    <t>CONTRIBUTO PROGETTO "BE READI ALPS" - V.TO INNOVAZIONE</t>
  </si>
  <si>
    <t>G   587</t>
  </si>
  <si>
    <t>SPESE ACQUISIZIONE SERVIZI INFORMATICI ATT. ISTIT.</t>
  </si>
  <si>
    <t>G   698</t>
  </si>
  <si>
    <t>UFFICIO STAMPA ATT. ISTITUZIONALI</t>
  </si>
  <si>
    <t>G   788</t>
  </si>
  <si>
    <t>RASSEGNA STAMPA ATT. ISTITUZIONALI</t>
  </si>
  <si>
    <t>G   177</t>
  </si>
  <si>
    <t>Consulenze per cciaa venete  (non professionisti)</t>
  </si>
  <si>
    <t>G   407</t>
  </si>
  <si>
    <t>COMP. A PROFESSIONISTI CORSI PER CCIAA</t>
  </si>
  <si>
    <t>G   748</t>
  </si>
  <si>
    <t>SERVIZI PER FORUM TELEMATICO AIUTI DI STATO</t>
  </si>
  <si>
    <t>G   752</t>
  </si>
  <si>
    <t>CONTRIBUTI PER INIZIATIVE INTERSETTORIALI</t>
  </si>
  <si>
    <t>G   778</t>
  </si>
  <si>
    <t>INIZIATIVE INTERSETTORIALI - SERVIZI DI COMUNICAZIONE</t>
  </si>
  <si>
    <t>G   784</t>
  </si>
  <si>
    <t>INIZIATIVE INTERSETTORIALI - SERVIZI INFORMATICI</t>
  </si>
  <si>
    <t>G   807</t>
  </si>
  <si>
    <t>IMPOSTA DI BOLLO INIZIATIVE INTERSETTORIALI</t>
  </si>
  <si>
    <t>B2.1.4 - FONDO INIZIATIVE INTERSETTORIALI</t>
  </si>
  <si>
    <t>G   789</t>
  </si>
  <si>
    <t>STUDI - PROMOZIONE</t>
  </si>
  <si>
    <t>G   760</t>
  </si>
  <si>
    <t>IMPOSTA DI BOLLO FONDI PREQUATIVI</t>
  </si>
  <si>
    <t>G   762</t>
  </si>
  <si>
    <t>ORGANIZZAZIONE CORSI FORM., CONVEGNI ED EVENTI FONDI PEREQUATIVI</t>
  </si>
  <si>
    <t>G   765</t>
  </si>
  <si>
    <t>SPESE ACQUISIZIONE SERVIZI INFORMATICI FONDI PEREQUATIVI</t>
  </si>
  <si>
    <t>G   773</t>
  </si>
  <si>
    <t>CONSULENZE VARIE/LEGALI FONDI PEREQUATIVI (NO PROF.)</t>
  </si>
  <si>
    <t>G   774</t>
  </si>
  <si>
    <t>CONTRIBUTI VS CCIAA PER FONDI PEREQUATIVI</t>
  </si>
  <si>
    <t>G   779</t>
  </si>
  <si>
    <t>RELATORI FONDI PEREQUATIVI</t>
  </si>
  <si>
    <t>G   781</t>
  </si>
  <si>
    <t>CONTRIBUTI VS PA PER FONDI PEREQUATIVI</t>
  </si>
  <si>
    <t>G   795</t>
  </si>
  <si>
    <t>CESSIONE DIRITTI D'AUTORE FONDI PEREQUATIVI</t>
  </si>
  <si>
    <t>G   796</t>
  </si>
  <si>
    <t>COMPENSI A PROFESSIONISTI PER FONDI PEREQUATIVI</t>
  </si>
  <si>
    <t>G   808</t>
  </si>
  <si>
    <t>CONTRIBUTI VS ISTITUZIONI SOCIALI PRIVATI FONDI PEREQUATIVVI</t>
  </si>
  <si>
    <t>G   810</t>
  </si>
  <si>
    <t>IMPOSTA DI BOLLO FONDI PEREQUATIVI</t>
  </si>
  <si>
    <t>B2.2 - PROGETTI/ATTIVITA' FINANZIATI CON FONDO PEREQUATIVO</t>
  </si>
  <si>
    <t>G   302</t>
  </si>
  <si>
    <t>RICERCHE E STUDI PER ATTIVITA' PROGETTUALI</t>
  </si>
  <si>
    <t>G   370</t>
  </si>
  <si>
    <t>PRESTAZIONE REALIZZAZIONE INDAGINI E RICERCHE PROGETTI</t>
  </si>
  <si>
    <t>G   405</t>
  </si>
  <si>
    <t>SPESE DI PUBBLICITA' ATT. PROGETTUALI</t>
  </si>
  <si>
    <t>G   749</t>
  </si>
  <si>
    <t>ORG.NE WEBINAR PROGETTI</t>
  </si>
  <si>
    <t>G   329</t>
  </si>
  <si>
    <t>SPESE PER LOCAZIONE UFFICI FBXL</t>
  </si>
  <si>
    <t>G   502</t>
  </si>
  <si>
    <t>SPESE PER VIAGGI E MISSIONI DIPENDENTI BXL</t>
  </si>
  <si>
    <t>C2 - ONERI FINANZIARI</t>
  </si>
  <si>
    <t>G   666</t>
  </si>
  <si>
    <t>SOPRAVVENIENZE PASSIVE COMMERCIALI</t>
  </si>
  <si>
    <t>14</t>
  </si>
  <si>
    <t>Venezia, 18 giugno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</si>
</sst>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"/>
  </numFmts>
  <fonts count="20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charset val="204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0"/>
      <color indexed="8"/>
      <name val="Arial"/>
      <family val="2"/>
    </font>
    <font>
      <b/>
      <sz val="16"/>
      <name val="Calibri"/>
      <family val="2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10"/>
      <color indexed="17"/>
      <name val="ARIAL"/>
      <charset val="1"/>
    </font>
    <font>
      <sz val="8"/>
      <color indexed="18"/>
      <name val="ARIAL"/>
      <charset val="1"/>
    </font>
    <font>
      <sz val="8"/>
      <color indexed="8"/>
      <name val="ARIAL"/>
      <charset val="1"/>
    </font>
    <font>
      <b/>
      <sz val="11"/>
      <color indexed="8"/>
      <name val="ARIAL"/>
      <charset val="1"/>
    </font>
    <font>
      <b/>
      <sz val="10"/>
      <color indexed="18"/>
      <name val="ARIAL"/>
      <charset val="1"/>
    </font>
    <font>
      <b/>
      <sz val="9"/>
      <color indexed="8"/>
      <name val="ARIAL"/>
      <charset val="1"/>
    </font>
    <font>
      <b/>
      <sz val="7"/>
      <color indexed="8"/>
      <name val="ARIAL"/>
      <charset val="1"/>
    </font>
    <font>
      <sz val="7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8" fillId="0" borderId="0">
      <alignment vertical="top"/>
    </xf>
    <xf numFmtId="0" fontId="10" fillId="0" borderId="0">
      <alignment vertical="top"/>
    </xf>
  </cellStyleXfs>
  <cellXfs count="4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3" borderId="3" xfId="0" applyFont="1" applyFill="1" applyBorder="1"/>
    <xf numFmtId="0" fontId="4" fillId="4" borderId="0" xfId="0" applyFont="1" applyFill="1"/>
    <xf numFmtId="43" fontId="4" fillId="0" borderId="4" xfId="1" applyFont="1" applyBorder="1"/>
    <xf numFmtId="0" fontId="4" fillId="0" borderId="0" xfId="0" applyFont="1" applyAlignment="1">
      <alignment horizontal="left"/>
    </xf>
    <xf numFmtId="164" fontId="4" fillId="0" borderId="4" xfId="1" applyNumberFormat="1" applyFont="1" applyBorder="1"/>
    <xf numFmtId="164" fontId="4" fillId="0" borderId="0" xfId="1" applyNumberFormat="1" applyFont="1"/>
    <xf numFmtId="164" fontId="5" fillId="0" borderId="4" xfId="1" applyNumberFormat="1" applyFont="1" applyBorder="1"/>
    <xf numFmtId="0" fontId="5" fillId="0" borderId="0" xfId="0" applyFont="1"/>
    <xf numFmtId="0" fontId="4" fillId="3" borderId="3" xfId="0" applyFont="1" applyFill="1" applyBorder="1"/>
    <xf numFmtId="164" fontId="5" fillId="0" borderId="3" xfId="1" applyNumberFormat="1" applyFont="1" applyBorder="1"/>
    <xf numFmtId="164" fontId="4" fillId="0" borderId="0" xfId="0" applyNumberFormat="1" applyFont="1"/>
    <xf numFmtId="164" fontId="5" fillId="0" borderId="5" xfId="1" applyNumberFormat="1" applyFont="1" applyBorder="1"/>
    <xf numFmtId="164" fontId="4" fillId="0" borderId="5" xfId="1" applyNumberFormat="1" applyFont="1" applyBorder="1"/>
    <xf numFmtId="0" fontId="4" fillId="4" borderId="0" xfId="0" applyFont="1" applyFill="1" applyAlignment="1">
      <alignment wrapText="1"/>
    </xf>
    <xf numFmtId="0" fontId="4" fillId="0" borderId="0" xfId="0" applyFont="1" applyAlignment="1">
      <alignment wrapText="1"/>
    </xf>
    <xf numFmtId="4" fontId="4" fillId="0" borderId="0" xfId="0" applyNumberFormat="1" applyFont="1"/>
    <xf numFmtId="43" fontId="4" fillId="0" borderId="0" xfId="0" applyNumberFormat="1" applyFont="1"/>
    <xf numFmtId="164" fontId="7" fillId="0" borderId="3" xfId="1" applyNumberFormat="1" applyFont="1" applyBorder="1"/>
    <xf numFmtId="43" fontId="4" fillId="0" borderId="4" xfId="1" applyNumberFormat="1" applyFont="1" applyBorder="1"/>
    <xf numFmtId="0" fontId="9" fillId="0" borderId="0" xfId="0" applyFont="1" applyAlignment="1">
      <alignment horizontal="center"/>
    </xf>
    <xf numFmtId="0" fontId="10" fillId="0" borderId="0" xfId="5">
      <alignment vertical="top"/>
    </xf>
    <xf numFmtId="0" fontId="16" fillId="0" borderId="6" xfId="5" applyFont="1" applyBorder="1" applyAlignment="1">
      <alignment horizontal="left" vertical="top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13" fillId="0" borderId="6" xfId="5" applyFont="1" applyBorder="1" applyAlignment="1">
      <alignment horizontal="left" vertical="top"/>
    </xf>
    <xf numFmtId="0" fontId="14" fillId="0" borderId="0" xfId="5" applyFont="1" applyAlignment="1">
      <alignment horizontal="left" vertical="top"/>
    </xf>
    <xf numFmtId="0" fontId="15" fillId="0" borderId="0" xfId="5" applyFont="1" applyAlignment="1">
      <alignment horizontal="center" vertical="top"/>
    </xf>
    <xf numFmtId="0" fontId="11" fillId="0" borderId="0" xfId="5" applyFont="1" applyAlignment="1">
      <alignment horizontal="center" vertical="top"/>
    </xf>
    <xf numFmtId="0" fontId="12" fillId="0" borderId="0" xfId="5" applyFont="1" applyAlignment="1">
      <alignment horizontal="center" vertical="top" wrapText="1"/>
    </xf>
    <xf numFmtId="0" fontId="14" fillId="0" borderId="0" xfId="5" applyFont="1" applyAlignment="1">
      <alignment horizontal="left" vertical="top" wrapText="1"/>
    </xf>
    <xf numFmtId="4" fontId="19" fillId="0" borderId="0" xfId="5" applyNumberFormat="1" applyFont="1" applyAlignment="1">
      <alignment horizontal="right" vertical="top"/>
    </xf>
    <xf numFmtId="165" fontId="17" fillId="0" borderId="0" xfId="5" applyNumberFormat="1" applyFont="1" applyAlignment="1">
      <alignment horizontal="left" vertical="top"/>
    </xf>
    <xf numFmtId="0" fontId="17" fillId="0" borderId="0" xfId="5" applyFont="1" applyAlignment="1">
      <alignment horizontal="left" vertical="top" wrapText="1"/>
    </xf>
    <xf numFmtId="4" fontId="18" fillId="0" borderId="0" xfId="5" applyNumberFormat="1" applyFont="1" applyAlignment="1">
      <alignment horizontal="right" vertical="top"/>
    </xf>
    <xf numFmtId="0" fontId="16" fillId="0" borderId="6" xfId="5" applyFont="1" applyBorder="1" applyAlignment="1">
      <alignment horizontal="left" vertical="top"/>
    </xf>
    <xf numFmtId="0" fontId="14" fillId="0" borderId="0" xfId="5" applyFont="1" applyAlignment="1">
      <alignment horizontal="left" vertical="top" wrapText="1" readingOrder="1"/>
    </xf>
    <xf numFmtId="0" fontId="17" fillId="0" borderId="0" xfId="5" applyFont="1" applyAlignment="1">
      <alignment horizontal="left" vertical="top" wrapText="1" readingOrder="1"/>
    </xf>
    <xf numFmtId="0" fontId="17" fillId="0" borderId="0" xfId="5" applyFont="1" applyAlignment="1">
      <alignment horizontal="left" vertical="top"/>
    </xf>
    <xf numFmtId="4" fontId="17" fillId="0" borderId="0" xfId="5" applyNumberFormat="1" applyFont="1" applyAlignment="1">
      <alignment horizontal="right" vertical="top"/>
    </xf>
    <xf numFmtId="0" fontId="17" fillId="0" borderId="0" xfId="5" applyFont="1" applyAlignment="1">
      <alignment horizontal="right" vertical="top"/>
    </xf>
  </cellXfs>
  <cellStyles count="6">
    <cellStyle name="Migliaia" xfId="1" builtinId="3"/>
    <cellStyle name="Migliaia 4" xfId="2" xr:uid="{E1B067B4-E46B-4A2F-A917-5F4CC83627EC}"/>
    <cellStyle name="Normale" xfId="0" builtinId="0"/>
    <cellStyle name="Normale 2" xfId="4" xr:uid="{504266FF-77BC-4F0B-9C8B-1927F0FBB401}"/>
    <cellStyle name="Normale 3" xfId="5" xr:uid="{BF7A49BC-E4F3-4BC6-BC04-9AC9A15FF8F2}"/>
    <cellStyle name="Normale 3 2" xfId="3" xr:uid="{EB2ABCFC-B9D6-4311-9710-AC1EADABB4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abilit&#224;\Roberta\PROGETTI\PROGETTI%20PER%20COMPETENZA%20con%20codice%20eic%20ucv_23.01.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ffici/Contabilit&#224;/Bilancio/2020/CONSUNTIVO/Documenti%20in%20bozza/BOZZA-BILANCIO%202020-DEF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etti totali"/>
      <sheetName val="budget per dipartimento"/>
      <sheetName val="budget per finanziatore"/>
      <sheetName val="EEN"/>
      <sheetName val="Foglio2"/>
      <sheetName val="FOGLIO1"/>
    </sheetNames>
    <sheetDataSet>
      <sheetData sheetId="0"/>
      <sheetData sheetId="1"/>
      <sheetData sheetId="2">
        <row r="2">
          <cell r="A2" t="str">
            <v>EU</v>
          </cell>
        </row>
        <row r="3">
          <cell r="A3" t="str">
            <v>REG</v>
          </cell>
        </row>
        <row r="4">
          <cell r="A4" t="str">
            <v>Fp</v>
          </cell>
        </row>
        <row r="5">
          <cell r="A5" t="str">
            <v>ALTRI</v>
          </cell>
        </row>
      </sheetData>
      <sheetData sheetId="3"/>
      <sheetData sheetId="4"/>
      <sheetData sheetId="5">
        <row r="3">
          <cell r="C3" t="str">
            <v>Een</v>
          </cell>
        </row>
        <row r="4">
          <cell r="C4" t="str">
            <v>Ministeri</v>
          </cell>
        </row>
        <row r="5">
          <cell r="C5" t="str">
            <v>Altri UE</v>
          </cell>
        </row>
        <row r="6">
          <cell r="C6" t="str">
            <v>Interreg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CEE"/>
    </sheetNames>
    <sheetDataSet>
      <sheetData sheetId="0">
        <row r="192">
          <cell r="H192">
            <v>949461</v>
          </cell>
        </row>
        <row r="193">
          <cell r="H193">
            <v>272369</v>
          </cell>
        </row>
        <row r="194">
          <cell r="H194">
            <v>91310</v>
          </cell>
        </row>
        <row r="195">
          <cell r="H195">
            <v>66960</v>
          </cell>
        </row>
        <row r="199">
          <cell r="H199">
            <v>141536</v>
          </cell>
        </row>
        <row r="201">
          <cell r="H201">
            <v>2208</v>
          </cell>
        </row>
        <row r="202">
          <cell r="H202">
            <v>4540</v>
          </cell>
        </row>
        <row r="203">
          <cell r="H203">
            <v>4899</v>
          </cell>
        </row>
        <row r="205">
          <cell r="H205">
            <v>2534</v>
          </cell>
        </row>
        <row r="230">
          <cell r="H230">
            <v>385626</v>
          </cell>
        </row>
        <row r="233">
          <cell r="H233">
            <v>633877</v>
          </cell>
        </row>
        <row r="237">
          <cell r="H237">
            <v>1457908</v>
          </cell>
        </row>
        <row r="256">
          <cell r="H256">
            <v>193009</v>
          </cell>
        </row>
        <row r="261">
          <cell r="H261">
            <v>43943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34A48-8FDB-49E1-9753-1E771C9E1A40}">
  <sheetPr>
    <pageSetUpPr fitToPage="1"/>
  </sheetPr>
  <dimension ref="A1:G140"/>
  <sheetViews>
    <sheetView showGridLines="0" tabSelected="1" view="pageBreakPreview" topLeftCell="A127" zoomScaleNormal="100" zoomScaleSheetLayoutView="100" workbookViewId="0">
      <selection activeCell="B141" sqref="B141"/>
    </sheetView>
  </sheetViews>
  <sheetFormatPr defaultRowHeight="14.5" x14ac:dyDescent="0.35"/>
  <cols>
    <col min="1" max="1" width="6.54296875" style="1" customWidth="1"/>
    <col min="2" max="2" width="5.54296875" style="1" bestFit="1" customWidth="1"/>
    <col min="3" max="3" width="3.54296875" style="1" customWidth="1"/>
    <col min="4" max="4" width="55.26953125" style="1" customWidth="1"/>
    <col min="5" max="6" width="21.81640625" style="1" customWidth="1"/>
    <col min="7" max="7" width="9.1796875" style="1" customWidth="1"/>
    <col min="8" max="240" width="9.1796875" style="1"/>
    <col min="241" max="241" width="6.54296875" style="1" customWidth="1"/>
    <col min="242" max="242" width="5.54296875" style="1" bestFit="1" customWidth="1"/>
    <col min="243" max="243" width="3.54296875" style="1" customWidth="1"/>
    <col min="244" max="244" width="55.26953125" style="1" customWidth="1"/>
    <col min="245" max="245" width="29" style="1" customWidth="1"/>
    <col min="246" max="246" width="30.1796875" style="1" customWidth="1"/>
    <col min="247" max="247" width="21.81640625" style="1" customWidth="1"/>
    <col min="248" max="249" width="30.1796875" style="1" customWidth="1"/>
    <col min="250" max="250" width="9.1796875" style="1"/>
    <col min="251" max="251" width="14" style="1" customWidth="1"/>
    <col min="252" max="496" width="9.1796875" style="1"/>
    <col min="497" max="497" width="6.54296875" style="1" customWidth="1"/>
    <col min="498" max="498" width="5.54296875" style="1" bestFit="1" customWidth="1"/>
    <col min="499" max="499" width="3.54296875" style="1" customWidth="1"/>
    <col min="500" max="500" width="55.26953125" style="1" customWidth="1"/>
    <col min="501" max="501" width="29" style="1" customWidth="1"/>
    <col min="502" max="502" width="30.1796875" style="1" customWidth="1"/>
    <col min="503" max="503" width="21.81640625" style="1" customWidth="1"/>
    <col min="504" max="505" width="30.1796875" style="1" customWidth="1"/>
    <col min="506" max="506" width="9.1796875" style="1"/>
    <col min="507" max="507" width="14" style="1" customWidth="1"/>
    <col min="508" max="752" width="9.1796875" style="1"/>
    <col min="753" max="753" width="6.54296875" style="1" customWidth="1"/>
    <col min="754" max="754" width="5.54296875" style="1" bestFit="1" customWidth="1"/>
    <col min="755" max="755" width="3.54296875" style="1" customWidth="1"/>
    <col min="756" max="756" width="55.26953125" style="1" customWidth="1"/>
    <col min="757" max="757" width="29" style="1" customWidth="1"/>
    <col min="758" max="758" width="30.1796875" style="1" customWidth="1"/>
    <col min="759" max="759" width="21.81640625" style="1" customWidth="1"/>
    <col min="760" max="761" width="30.1796875" style="1" customWidth="1"/>
    <col min="762" max="762" width="9.1796875" style="1"/>
    <col min="763" max="763" width="14" style="1" customWidth="1"/>
    <col min="764" max="1008" width="9.1796875" style="1"/>
    <col min="1009" max="1009" width="6.54296875" style="1" customWidth="1"/>
    <col min="1010" max="1010" width="5.54296875" style="1" bestFit="1" customWidth="1"/>
    <col min="1011" max="1011" width="3.54296875" style="1" customWidth="1"/>
    <col min="1012" max="1012" width="55.26953125" style="1" customWidth="1"/>
    <col min="1013" max="1013" width="29" style="1" customWidth="1"/>
    <col min="1014" max="1014" width="30.1796875" style="1" customWidth="1"/>
    <col min="1015" max="1015" width="21.81640625" style="1" customWidth="1"/>
    <col min="1016" max="1017" width="30.1796875" style="1" customWidth="1"/>
    <col min="1018" max="1018" width="9.1796875" style="1"/>
    <col min="1019" max="1019" width="14" style="1" customWidth="1"/>
    <col min="1020" max="1264" width="9.1796875" style="1"/>
    <col min="1265" max="1265" width="6.54296875" style="1" customWidth="1"/>
    <col min="1266" max="1266" width="5.54296875" style="1" bestFit="1" customWidth="1"/>
    <col min="1267" max="1267" width="3.54296875" style="1" customWidth="1"/>
    <col min="1268" max="1268" width="55.26953125" style="1" customWidth="1"/>
    <col min="1269" max="1269" width="29" style="1" customWidth="1"/>
    <col min="1270" max="1270" width="30.1796875" style="1" customWidth="1"/>
    <col min="1271" max="1271" width="21.81640625" style="1" customWidth="1"/>
    <col min="1272" max="1273" width="30.1796875" style="1" customWidth="1"/>
    <col min="1274" max="1274" width="9.1796875" style="1"/>
    <col min="1275" max="1275" width="14" style="1" customWidth="1"/>
    <col min="1276" max="1520" width="9.1796875" style="1"/>
    <col min="1521" max="1521" width="6.54296875" style="1" customWidth="1"/>
    <col min="1522" max="1522" width="5.54296875" style="1" bestFit="1" customWidth="1"/>
    <col min="1523" max="1523" width="3.54296875" style="1" customWidth="1"/>
    <col min="1524" max="1524" width="55.26953125" style="1" customWidth="1"/>
    <col min="1525" max="1525" width="29" style="1" customWidth="1"/>
    <col min="1526" max="1526" width="30.1796875" style="1" customWidth="1"/>
    <col min="1527" max="1527" width="21.81640625" style="1" customWidth="1"/>
    <col min="1528" max="1529" width="30.1796875" style="1" customWidth="1"/>
    <col min="1530" max="1530" width="9.1796875" style="1"/>
    <col min="1531" max="1531" width="14" style="1" customWidth="1"/>
    <col min="1532" max="1776" width="9.1796875" style="1"/>
    <col min="1777" max="1777" width="6.54296875" style="1" customWidth="1"/>
    <col min="1778" max="1778" width="5.54296875" style="1" bestFit="1" customWidth="1"/>
    <col min="1779" max="1779" width="3.54296875" style="1" customWidth="1"/>
    <col min="1780" max="1780" width="55.26953125" style="1" customWidth="1"/>
    <col min="1781" max="1781" width="29" style="1" customWidth="1"/>
    <col min="1782" max="1782" width="30.1796875" style="1" customWidth="1"/>
    <col min="1783" max="1783" width="21.81640625" style="1" customWidth="1"/>
    <col min="1784" max="1785" width="30.1796875" style="1" customWidth="1"/>
    <col min="1786" max="1786" width="9.1796875" style="1"/>
    <col min="1787" max="1787" width="14" style="1" customWidth="1"/>
    <col min="1788" max="2032" width="9.1796875" style="1"/>
    <col min="2033" max="2033" width="6.54296875" style="1" customWidth="1"/>
    <col min="2034" max="2034" width="5.54296875" style="1" bestFit="1" customWidth="1"/>
    <col min="2035" max="2035" width="3.54296875" style="1" customWidth="1"/>
    <col min="2036" max="2036" width="55.26953125" style="1" customWidth="1"/>
    <col min="2037" max="2037" width="29" style="1" customWidth="1"/>
    <col min="2038" max="2038" width="30.1796875" style="1" customWidth="1"/>
    <col min="2039" max="2039" width="21.81640625" style="1" customWidth="1"/>
    <col min="2040" max="2041" width="30.1796875" style="1" customWidth="1"/>
    <col min="2042" max="2042" width="9.1796875" style="1"/>
    <col min="2043" max="2043" width="14" style="1" customWidth="1"/>
    <col min="2044" max="2288" width="9.1796875" style="1"/>
    <col min="2289" max="2289" width="6.54296875" style="1" customWidth="1"/>
    <col min="2290" max="2290" width="5.54296875" style="1" bestFit="1" customWidth="1"/>
    <col min="2291" max="2291" width="3.54296875" style="1" customWidth="1"/>
    <col min="2292" max="2292" width="55.26953125" style="1" customWidth="1"/>
    <col min="2293" max="2293" width="29" style="1" customWidth="1"/>
    <col min="2294" max="2294" width="30.1796875" style="1" customWidth="1"/>
    <col min="2295" max="2295" width="21.81640625" style="1" customWidth="1"/>
    <col min="2296" max="2297" width="30.1796875" style="1" customWidth="1"/>
    <col min="2298" max="2298" width="9.1796875" style="1"/>
    <col min="2299" max="2299" width="14" style="1" customWidth="1"/>
    <col min="2300" max="2544" width="9.1796875" style="1"/>
    <col min="2545" max="2545" width="6.54296875" style="1" customWidth="1"/>
    <col min="2546" max="2546" width="5.54296875" style="1" bestFit="1" customWidth="1"/>
    <col min="2547" max="2547" width="3.54296875" style="1" customWidth="1"/>
    <col min="2548" max="2548" width="55.26953125" style="1" customWidth="1"/>
    <col min="2549" max="2549" width="29" style="1" customWidth="1"/>
    <col min="2550" max="2550" width="30.1796875" style="1" customWidth="1"/>
    <col min="2551" max="2551" width="21.81640625" style="1" customWidth="1"/>
    <col min="2552" max="2553" width="30.1796875" style="1" customWidth="1"/>
    <col min="2554" max="2554" width="9.1796875" style="1"/>
    <col min="2555" max="2555" width="14" style="1" customWidth="1"/>
    <col min="2556" max="2800" width="9.1796875" style="1"/>
    <col min="2801" max="2801" width="6.54296875" style="1" customWidth="1"/>
    <col min="2802" max="2802" width="5.54296875" style="1" bestFit="1" customWidth="1"/>
    <col min="2803" max="2803" width="3.54296875" style="1" customWidth="1"/>
    <col min="2804" max="2804" width="55.26953125" style="1" customWidth="1"/>
    <col min="2805" max="2805" width="29" style="1" customWidth="1"/>
    <col min="2806" max="2806" width="30.1796875" style="1" customWidth="1"/>
    <col min="2807" max="2807" width="21.81640625" style="1" customWidth="1"/>
    <col min="2808" max="2809" width="30.1796875" style="1" customWidth="1"/>
    <col min="2810" max="2810" width="9.1796875" style="1"/>
    <col min="2811" max="2811" width="14" style="1" customWidth="1"/>
    <col min="2812" max="3056" width="9.1796875" style="1"/>
    <col min="3057" max="3057" width="6.54296875" style="1" customWidth="1"/>
    <col min="3058" max="3058" width="5.54296875" style="1" bestFit="1" customWidth="1"/>
    <col min="3059" max="3059" width="3.54296875" style="1" customWidth="1"/>
    <col min="3060" max="3060" width="55.26953125" style="1" customWidth="1"/>
    <col min="3061" max="3061" width="29" style="1" customWidth="1"/>
    <col min="3062" max="3062" width="30.1796875" style="1" customWidth="1"/>
    <col min="3063" max="3063" width="21.81640625" style="1" customWidth="1"/>
    <col min="3064" max="3065" width="30.1796875" style="1" customWidth="1"/>
    <col min="3066" max="3066" width="9.1796875" style="1"/>
    <col min="3067" max="3067" width="14" style="1" customWidth="1"/>
    <col min="3068" max="3312" width="9.1796875" style="1"/>
    <col min="3313" max="3313" width="6.54296875" style="1" customWidth="1"/>
    <col min="3314" max="3314" width="5.54296875" style="1" bestFit="1" customWidth="1"/>
    <col min="3315" max="3315" width="3.54296875" style="1" customWidth="1"/>
    <col min="3316" max="3316" width="55.26953125" style="1" customWidth="1"/>
    <col min="3317" max="3317" width="29" style="1" customWidth="1"/>
    <col min="3318" max="3318" width="30.1796875" style="1" customWidth="1"/>
    <col min="3319" max="3319" width="21.81640625" style="1" customWidth="1"/>
    <col min="3320" max="3321" width="30.1796875" style="1" customWidth="1"/>
    <col min="3322" max="3322" width="9.1796875" style="1"/>
    <col min="3323" max="3323" width="14" style="1" customWidth="1"/>
    <col min="3324" max="3568" width="9.1796875" style="1"/>
    <col min="3569" max="3569" width="6.54296875" style="1" customWidth="1"/>
    <col min="3570" max="3570" width="5.54296875" style="1" bestFit="1" customWidth="1"/>
    <col min="3571" max="3571" width="3.54296875" style="1" customWidth="1"/>
    <col min="3572" max="3572" width="55.26953125" style="1" customWidth="1"/>
    <col min="3573" max="3573" width="29" style="1" customWidth="1"/>
    <col min="3574" max="3574" width="30.1796875" style="1" customWidth="1"/>
    <col min="3575" max="3575" width="21.81640625" style="1" customWidth="1"/>
    <col min="3576" max="3577" width="30.1796875" style="1" customWidth="1"/>
    <col min="3578" max="3578" width="9.1796875" style="1"/>
    <col min="3579" max="3579" width="14" style="1" customWidth="1"/>
    <col min="3580" max="3824" width="9.1796875" style="1"/>
    <col min="3825" max="3825" width="6.54296875" style="1" customWidth="1"/>
    <col min="3826" max="3826" width="5.54296875" style="1" bestFit="1" customWidth="1"/>
    <col min="3827" max="3827" width="3.54296875" style="1" customWidth="1"/>
    <col min="3828" max="3828" width="55.26953125" style="1" customWidth="1"/>
    <col min="3829" max="3829" width="29" style="1" customWidth="1"/>
    <col min="3830" max="3830" width="30.1796875" style="1" customWidth="1"/>
    <col min="3831" max="3831" width="21.81640625" style="1" customWidth="1"/>
    <col min="3832" max="3833" width="30.1796875" style="1" customWidth="1"/>
    <col min="3834" max="3834" width="9.1796875" style="1"/>
    <col min="3835" max="3835" width="14" style="1" customWidth="1"/>
    <col min="3836" max="4080" width="9.1796875" style="1"/>
    <col min="4081" max="4081" width="6.54296875" style="1" customWidth="1"/>
    <col min="4082" max="4082" width="5.54296875" style="1" bestFit="1" customWidth="1"/>
    <col min="4083" max="4083" width="3.54296875" style="1" customWidth="1"/>
    <col min="4084" max="4084" width="55.26953125" style="1" customWidth="1"/>
    <col min="4085" max="4085" width="29" style="1" customWidth="1"/>
    <col min="4086" max="4086" width="30.1796875" style="1" customWidth="1"/>
    <col min="4087" max="4087" width="21.81640625" style="1" customWidth="1"/>
    <col min="4088" max="4089" width="30.1796875" style="1" customWidth="1"/>
    <col min="4090" max="4090" width="9.1796875" style="1"/>
    <col min="4091" max="4091" width="14" style="1" customWidth="1"/>
    <col min="4092" max="4336" width="9.1796875" style="1"/>
    <col min="4337" max="4337" width="6.54296875" style="1" customWidth="1"/>
    <col min="4338" max="4338" width="5.54296875" style="1" bestFit="1" customWidth="1"/>
    <col min="4339" max="4339" width="3.54296875" style="1" customWidth="1"/>
    <col min="4340" max="4340" width="55.26953125" style="1" customWidth="1"/>
    <col min="4341" max="4341" width="29" style="1" customWidth="1"/>
    <col min="4342" max="4342" width="30.1796875" style="1" customWidth="1"/>
    <col min="4343" max="4343" width="21.81640625" style="1" customWidth="1"/>
    <col min="4344" max="4345" width="30.1796875" style="1" customWidth="1"/>
    <col min="4346" max="4346" width="9.1796875" style="1"/>
    <col min="4347" max="4347" width="14" style="1" customWidth="1"/>
    <col min="4348" max="4592" width="9.1796875" style="1"/>
    <col min="4593" max="4593" width="6.54296875" style="1" customWidth="1"/>
    <col min="4594" max="4594" width="5.54296875" style="1" bestFit="1" customWidth="1"/>
    <col min="4595" max="4595" width="3.54296875" style="1" customWidth="1"/>
    <col min="4596" max="4596" width="55.26953125" style="1" customWidth="1"/>
    <col min="4597" max="4597" width="29" style="1" customWidth="1"/>
    <col min="4598" max="4598" width="30.1796875" style="1" customWidth="1"/>
    <col min="4599" max="4599" width="21.81640625" style="1" customWidth="1"/>
    <col min="4600" max="4601" width="30.1796875" style="1" customWidth="1"/>
    <col min="4602" max="4602" width="9.1796875" style="1"/>
    <col min="4603" max="4603" width="14" style="1" customWidth="1"/>
    <col min="4604" max="4848" width="9.1796875" style="1"/>
    <col min="4849" max="4849" width="6.54296875" style="1" customWidth="1"/>
    <col min="4850" max="4850" width="5.54296875" style="1" bestFit="1" customWidth="1"/>
    <col min="4851" max="4851" width="3.54296875" style="1" customWidth="1"/>
    <col min="4852" max="4852" width="55.26953125" style="1" customWidth="1"/>
    <col min="4853" max="4853" width="29" style="1" customWidth="1"/>
    <col min="4854" max="4854" width="30.1796875" style="1" customWidth="1"/>
    <col min="4855" max="4855" width="21.81640625" style="1" customWidth="1"/>
    <col min="4856" max="4857" width="30.1796875" style="1" customWidth="1"/>
    <col min="4858" max="4858" width="9.1796875" style="1"/>
    <col min="4859" max="4859" width="14" style="1" customWidth="1"/>
    <col min="4860" max="5104" width="9.1796875" style="1"/>
    <col min="5105" max="5105" width="6.54296875" style="1" customWidth="1"/>
    <col min="5106" max="5106" width="5.54296875" style="1" bestFit="1" customWidth="1"/>
    <col min="5107" max="5107" width="3.54296875" style="1" customWidth="1"/>
    <col min="5108" max="5108" width="55.26953125" style="1" customWidth="1"/>
    <col min="5109" max="5109" width="29" style="1" customWidth="1"/>
    <col min="5110" max="5110" width="30.1796875" style="1" customWidth="1"/>
    <col min="5111" max="5111" width="21.81640625" style="1" customWidth="1"/>
    <col min="5112" max="5113" width="30.1796875" style="1" customWidth="1"/>
    <col min="5114" max="5114" width="9.1796875" style="1"/>
    <col min="5115" max="5115" width="14" style="1" customWidth="1"/>
    <col min="5116" max="5360" width="9.1796875" style="1"/>
    <col min="5361" max="5361" width="6.54296875" style="1" customWidth="1"/>
    <col min="5362" max="5362" width="5.54296875" style="1" bestFit="1" customWidth="1"/>
    <col min="5363" max="5363" width="3.54296875" style="1" customWidth="1"/>
    <col min="5364" max="5364" width="55.26953125" style="1" customWidth="1"/>
    <col min="5365" max="5365" width="29" style="1" customWidth="1"/>
    <col min="5366" max="5366" width="30.1796875" style="1" customWidth="1"/>
    <col min="5367" max="5367" width="21.81640625" style="1" customWidth="1"/>
    <col min="5368" max="5369" width="30.1796875" style="1" customWidth="1"/>
    <col min="5370" max="5370" width="9.1796875" style="1"/>
    <col min="5371" max="5371" width="14" style="1" customWidth="1"/>
    <col min="5372" max="5616" width="9.1796875" style="1"/>
    <col min="5617" max="5617" width="6.54296875" style="1" customWidth="1"/>
    <col min="5618" max="5618" width="5.54296875" style="1" bestFit="1" customWidth="1"/>
    <col min="5619" max="5619" width="3.54296875" style="1" customWidth="1"/>
    <col min="5620" max="5620" width="55.26953125" style="1" customWidth="1"/>
    <col min="5621" max="5621" width="29" style="1" customWidth="1"/>
    <col min="5622" max="5622" width="30.1796875" style="1" customWidth="1"/>
    <col min="5623" max="5623" width="21.81640625" style="1" customWidth="1"/>
    <col min="5624" max="5625" width="30.1796875" style="1" customWidth="1"/>
    <col min="5626" max="5626" width="9.1796875" style="1"/>
    <col min="5627" max="5627" width="14" style="1" customWidth="1"/>
    <col min="5628" max="5872" width="9.1796875" style="1"/>
    <col min="5873" max="5873" width="6.54296875" style="1" customWidth="1"/>
    <col min="5874" max="5874" width="5.54296875" style="1" bestFit="1" customWidth="1"/>
    <col min="5875" max="5875" width="3.54296875" style="1" customWidth="1"/>
    <col min="5876" max="5876" width="55.26953125" style="1" customWidth="1"/>
    <col min="5877" max="5877" width="29" style="1" customWidth="1"/>
    <col min="5878" max="5878" width="30.1796875" style="1" customWidth="1"/>
    <col min="5879" max="5879" width="21.81640625" style="1" customWidth="1"/>
    <col min="5880" max="5881" width="30.1796875" style="1" customWidth="1"/>
    <col min="5882" max="5882" width="9.1796875" style="1"/>
    <col min="5883" max="5883" width="14" style="1" customWidth="1"/>
    <col min="5884" max="6128" width="9.1796875" style="1"/>
    <col min="6129" max="6129" width="6.54296875" style="1" customWidth="1"/>
    <col min="6130" max="6130" width="5.54296875" style="1" bestFit="1" customWidth="1"/>
    <col min="6131" max="6131" width="3.54296875" style="1" customWidth="1"/>
    <col min="6132" max="6132" width="55.26953125" style="1" customWidth="1"/>
    <col min="6133" max="6133" width="29" style="1" customWidth="1"/>
    <col min="6134" max="6134" width="30.1796875" style="1" customWidth="1"/>
    <col min="6135" max="6135" width="21.81640625" style="1" customWidth="1"/>
    <col min="6136" max="6137" width="30.1796875" style="1" customWidth="1"/>
    <col min="6138" max="6138" width="9.1796875" style="1"/>
    <col min="6139" max="6139" width="14" style="1" customWidth="1"/>
    <col min="6140" max="6384" width="9.1796875" style="1"/>
    <col min="6385" max="6385" width="6.54296875" style="1" customWidth="1"/>
    <col min="6386" max="6386" width="5.54296875" style="1" bestFit="1" customWidth="1"/>
    <col min="6387" max="6387" width="3.54296875" style="1" customWidth="1"/>
    <col min="6388" max="6388" width="55.26953125" style="1" customWidth="1"/>
    <col min="6389" max="6389" width="29" style="1" customWidth="1"/>
    <col min="6390" max="6390" width="30.1796875" style="1" customWidth="1"/>
    <col min="6391" max="6391" width="21.81640625" style="1" customWidth="1"/>
    <col min="6392" max="6393" width="30.1796875" style="1" customWidth="1"/>
    <col min="6394" max="6394" width="9.1796875" style="1"/>
    <col min="6395" max="6395" width="14" style="1" customWidth="1"/>
    <col min="6396" max="6640" width="9.1796875" style="1"/>
    <col min="6641" max="6641" width="6.54296875" style="1" customWidth="1"/>
    <col min="6642" max="6642" width="5.54296875" style="1" bestFit="1" customWidth="1"/>
    <col min="6643" max="6643" width="3.54296875" style="1" customWidth="1"/>
    <col min="6644" max="6644" width="55.26953125" style="1" customWidth="1"/>
    <col min="6645" max="6645" width="29" style="1" customWidth="1"/>
    <col min="6646" max="6646" width="30.1796875" style="1" customWidth="1"/>
    <col min="6647" max="6647" width="21.81640625" style="1" customWidth="1"/>
    <col min="6648" max="6649" width="30.1796875" style="1" customWidth="1"/>
    <col min="6650" max="6650" width="9.1796875" style="1"/>
    <col min="6651" max="6651" width="14" style="1" customWidth="1"/>
    <col min="6652" max="6896" width="9.1796875" style="1"/>
    <col min="6897" max="6897" width="6.54296875" style="1" customWidth="1"/>
    <col min="6898" max="6898" width="5.54296875" style="1" bestFit="1" customWidth="1"/>
    <col min="6899" max="6899" width="3.54296875" style="1" customWidth="1"/>
    <col min="6900" max="6900" width="55.26953125" style="1" customWidth="1"/>
    <col min="6901" max="6901" width="29" style="1" customWidth="1"/>
    <col min="6902" max="6902" width="30.1796875" style="1" customWidth="1"/>
    <col min="6903" max="6903" width="21.81640625" style="1" customWidth="1"/>
    <col min="6904" max="6905" width="30.1796875" style="1" customWidth="1"/>
    <col min="6906" max="6906" width="9.1796875" style="1"/>
    <col min="6907" max="6907" width="14" style="1" customWidth="1"/>
    <col min="6908" max="7152" width="9.1796875" style="1"/>
    <col min="7153" max="7153" width="6.54296875" style="1" customWidth="1"/>
    <col min="7154" max="7154" width="5.54296875" style="1" bestFit="1" customWidth="1"/>
    <col min="7155" max="7155" width="3.54296875" style="1" customWidth="1"/>
    <col min="7156" max="7156" width="55.26953125" style="1" customWidth="1"/>
    <col min="7157" max="7157" width="29" style="1" customWidth="1"/>
    <col min="7158" max="7158" width="30.1796875" style="1" customWidth="1"/>
    <col min="7159" max="7159" width="21.81640625" style="1" customWidth="1"/>
    <col min="7160" max="7161" width="30.1796875" style="1" customWidth="1"/>
    <col min="7162" max="7162" width="9.1796875" style="1"/>
    <col min="7163" max="7163" width="14" style="1" customWidth="1"/>
    <col min="7164" max="7408" width="9.1796875" style="1"/>
    <col min="7409" max="7409" width="6.54296875" style="1" customWidth="1"/>
    <col min="7410" max="7410" width="5.54296875" style="1" bestFit="1" customWidth="1"/>
    <col min="7411" max="7411" width="3.54296875" style="1" customWidth="1"/>
    <col min="7412" max="7412" width="55.26953125" style="1" customWidth="1"/>
    <col min="7413" max="7413" width="29" style="1" customWidth="1"/>
    <col min="7414" max="7414" width="30.1796875" style="1" customWidth="1"/>
    <col min="7415" max="7415" width="21.81640625" style="1" customWidth="1"/>
    <col min="7416" max="7417" width="30.1796875" style="1" customWidth="1"/>
    <col min="7418" max="7418" width="9.1796875" style="1"/>
    <col min="7419" max="7419" width="14" style="1" customWidth="1"/>
    <col min="7420" max="7664" width="9.1796875" style="1"/>
    <col min="7665" max="7665" width="6.54296875" style="1" customWidth="1"/>
    <col min="7666" max="7666" width="5.54296875" style="1" bestFit="1" customWidth="1"/>
    <col min="7667" max="7667" width="3.54296875" style="1" customWidth="1"/>
    <col min="7668" max="7668" width="55.26953125" style="1" customWidth="1"/>
    <col min="7669" max="7669" width="29" style="1" customWidth="1"/>
    <col min="7670" max="7670" width="30.1796875" style="1" customWidth="1"/>
    <col min="7671" max="7671" width="21.81640625" style="1" customWidth="1"/>
    <col min="7672" max="7673" width="30.1796875" style="1" customWidth="1"/>
    <col min="7674" max="7674" width="9.1796875" style="1"/>
    <col min="7675" max="7675" width="14" style="1" customWidth="1"/>
    <col min="7676" max="7920" width="9.1796875" style="1"/>
    <col min="7921" max="7921" width="6.54296875" style="1" customWidth="1"/>
    <col min="7922" max="7922" width="5.54296875" style="1" bestFit="1" customWidth="1"/>
    <col min="7923" max="7923" width="3.54296875" style="1" customWidth="1"/>
    <col min="7924" max="7924" width="55.26953125" style="1" customWidth="1"/>
    <col min="7925" max="7925" width="29" style="1" customWidth="1"/>
    <col min="7926" max="7926" width="30.1796875" style="1" customWidth="1"/>
    <col min="7927" max="7927" width="21.81640625" style="1" customWidth="1"/>
    <col min="7928" max="7929" width="30.1796875" style="1" customWidth="1"/>
    <col min="7930" max="7930" width="9.1796875" style="1"/>
    <col min="7931" max="7931" width="14" style="1" customWidth="1"/>
    <col min="7932" max="8176" width="9.1796875" style="1"/>
    <col min="8177" max="8177" width="6.54296875" style="1" customWidth="1"/>
    <col min="8178" max="8178" width="5.54296875" style="1" bestFit="1" customWidth="1"/>
    <col min="8179" max="8179" width="3.54296875" style="1" customWidth="1"/>
    <col min="8180" max="8180" width="55.26953125" style="1" customWidth="1"/>
    <col min="8181" max="8181" width="29" style="1" customWidth="1"/>
    <col min="8182" max="8182" width="30.1796875" style="1" customWidth="1"/>
    <col min="8183" max="8183" width="21.81640625" style="1" customWidth="1"/>
    <col min="8184" max="8185" width="30.1796875" style="1" customWidth="1"/>
    <col min="8186" max="8186" width="9.1796875" style="1"/>
    <col min="8187" max="8187" width="14" style="1" customWidth="1"/>
    <col min="8188" max="8432" width="9.1796875" style="1"/>
    <col min="8433" max="8433" width="6.54296875" style="1" customWidth="1"/>
    <col min="8434" max="8434" width="5.54296875" style="1" bestFit="1" customWidth="1"/>
    <col min="8435" max="8435" width="3.54296875" style="1" customWidth="1"/>
    <col min="8436" max="8436" width="55.26953125" style="1" customWidth="1"/>
    <col min="8437" max="8437" width="29" style="1" customWidth="1"/>
    <col min="8438" max="8438" width="30.1796875" style="1" customWidth="1"/>
    <col min="8439" max="8439" width="21.81640625" style="1" customWidth="1"/>
    <col min="8440" max="8441" width="30.1796875" style="1" customWidth="1"/>
    <col min="8442" max="8442" width="9.1796875" style="1"/>
    <col min="8443" max="8443" width="14" style="1" customWidth="1"/>
    <col min="8444" max="8688" width="9.1796875" style="1"/>
    <col min="8689" max="8689" width="6.54296875" style="1" customWidth="1"/>
    <col min="8690" max="8690" width="5.54296875" style="1" bestFit="1" customWidth="1"/>
    <col min="8691" max="8691" width="3.54296875" style="1" customWidth="1"/>
    <col min="8692" max="8692" width="55.26953125" style="1" customWidth="1"/>
    <col min="8693" max="8693" width="29" style="1" customWidth="1"/>
    <col min="8694" max="8694" width="30.1796875" style="1" customWidth="1"/>
    <col min="8695" max="8695" width="21.81640625" style="1" customWidth="1"/>
    <col min="8696" max="8697" width="30.1796875" style="1" customWidth="1"/>
    <col min="8698" max="8698" width="9.1796875" style="1"/>
    <col min="8699" max="8699" width="14" style="1" customWidth="1"/>
    <col min="8700" max="8944" width="9.1796875" style="1"/>
    <col min="8945" max="8945" width="6.54296875" style="1" customWidth="1"/>
    <col min="8946" max="8946" width="5.54296875" style="1" bestFit="1" customWidth="1"/>
    <col min="8947" max="8947" width="3.54296875" style="1" customWidth="1"/>
    <col min="8948" max="8948" width="55.26953125" style="1" customWidth="1"/>
    <col min="8949" max="8949" width="29" style="1" customWidth="1"/>
    <col min="8950" max="8950" width="30.1796875" style="1" customWidth="1"/>
    <col min="8951" max="8951" width="21.81640625" style="1" customWidth="1"/>
    <col min="8952" max="8953" width="30.1796875" style="1" customWidth="1"/>
    <col min="8954" max="8954" width="9.1796875" style="1"/>
    <col min="8955" max="8955" width="14" style="1" customWidth="1"/>
    <col min="8956" max="9200" width="9.1796875" style="1"/>
    <col min="9201" max="9201" width="6.54296875" style="1" customWidth="1"/>
    <col min="9202" max="9202" width="5.54296875" style="1" bestFit="1" customWidth="1"/>
    <col min="9203" max="9203" width="3.54296875" style="1" customWidth="1"/>
    <col min="9204" max="9204" width="55.26953125" style="1" customWidth="1"/>
    <col min="9205" max="9205" width="29" style="1" customWidth="1"/>
    <col min="9206" max="9206" width="30.1796875" style="1" customWidth="1"/>
    <col min="9207" max="9207" width="21.81640625" style="1" customWidth="1"/>
    <col min="9208" max="9209" width="30.1796875" style="1" customWidth="1"/>
    <col min="9210" max="9210" width="9.1796875" style="1"/>
    <col min="9211" max="9211" width="14" style="1" customWidth="1"/>
    <col min="9212" max="9456" width="9.1796875" style="1"/>
    <col min="9457" max="9457" width="6.54296875" style="1" customWidth="1"/>
    <col min="9458" max="9458" width="5.54296875" style="1" bestFit="1" customWidth="1"/>
    <col min="9459" max="9459" width="3.54296875" style="1" customWidth="1"/>
    <col min="9460" max="9460" width="55.26953125" style="1" customWidth="1"/>
    <col min="9461" max="9461" width="29" style="1" customWidth="1"/>
    <col min="9462" max="9462" width="30.1796875" style="1" customWidth="1"/>
    <col min="9463" max="9463" width="21.81640625" style="1" customWidth="1"/>
    <col min="9464" max="9465" width="30.1796875" style="1" customWidth="1"/>
    <col min="9466" max="9466" width="9.1796875" style="1"/>
    <col min="9467" max="9467" width="14" style="1" customWidth="1"/>
    <col min="9468" max="9712" width="9.1796875" style="1"/>
    <col min="9713" max="9713" width="6.54296875" style="1" customWidth="1"/>
    <col min="9714" max="9714" width="5.54296875" style="1" bestFit="1" customWidth="1"/>
    <col min="9715" max="9715" width="3.54296875" style="1" customWidth="1"/>
    <col min="9716" max="9716" width="55.26953125" style="1" customWidth="1"/>
    <col min="9717" max="9717" width="29" style="1" customWidth="1"/>
    <col min="9718" max="9718" width="30.1796875" style="1" customWidth="1"/>
    <col min="9719" max="9719" width="21.81640625" style="1" customWidth="1"/>
    <col min="9720" max="9721" width="30.1796875" style="1" customWidth="1"/>
    <col min="9722" max="9722" width="9.1796875" style="1"/>
    <col min="9723" max="9723" width="14" style="1" customWidth="1"/>
    <col min="9724" max="9968" width="9.1796875" style="1"/>
    <col min="9969" max="9969" width="6.54296875" style="1" customWidth="1"/>
    <col min="9970" max="9970" width="5.54296875" style="1" bestFit="1" customWidth="1"/>
    <col min="9971" max="9971" width="3.54296875" style="1" customWidth="1"/>
    <col min="9972" max="9972" width="55.26953125" style="1" customWidth="1"/>
    <col min="9973" max="9973" width="29" style="1" customWidth="1"/>
    <col min="9974" max="9974" width="30.1796875" style="1" customWidth="1"/>
    <col min="9975" max="9975" width="21.81640625" style="1" customWidth="1"/>
    <col min="9976" max="9977" width="30.1796875" style="1" customWidth="1"/>
    <col min="9978" max="9978" width="9.1796875" style="1"/>
    <col min="9979" max="9979" width="14" style="1" customWidth="1"/>
    <col min="9980" max="10224" width="9.1796875" style="1"/>
    <col min="10225" max="10225" width="6.54296875" style="1" customWidth="1"/>
    <col min="10226" max="10226" width="5.54296875" style="1" bestFit="1" customWidth="1"/>
    <col min="10227" max="10227" width="3.54296875" style="1" customWidth="1"/>
    <col min="10228" max="10228" width="55.26953125" style="1" customWidth="1"/>
    <col min="10229" max="10229" width="29" style="1" customWidth="1"/>
    <col min="10230" max="10230" width="30.1796875" style="1" customWidth="1"/>
    <col min="10231" max="10231" width="21.81640625" style="1" customWidth="1"/>
    <col min="10232" max="10233" width="30.1796875" style="1" customWidth="1"/>
    <col min="10234" max="10234" width="9.1796875" style="1"/>
    <col min="10235" max="10235" width="14" style="1" customWidth="1"/>
    <col min="10236" max="10480" width="9.1796875" style="1"/>
    <col min="10481" max="10481" width="6.54296875" style="1" customWidth="1"/>
    <col min="10482" max="10482" width="5.54296875" style="1" bestFit="1" customWidth="1"/>
    <col min="10483" max="10483" width="3.54296875" style="1" customWidth="1"/>
    <col min="10484" max="10484" width="55.26953125" style="1" customWidth="1"/>
    <col min="10485" max="10485" width="29" style="1" customWidth="1"/>
    <col min="10486" max="10486" width="30.1796875" style="1" customWidth="1"/>
    <col min="10487" max="10487" width="21.81640625" style="1" customWidth="1"/>
    <col min="10488" max="10489" width="30.1796875" style="1" customWidth="1"/>
    <col min="10490" max="10490" width="9.1796875" style="1"/>
    <col min="10491" max="10491" width="14" style="1" customWidth="1"/>
    <col min="10492" max="10736" width="9.1796875" style="1"/>
    <col min="10737" max="10737" width="6.54296875" style="1" customWidth="1"/>
    <col min="10738" max="10738" width="5.54296875" style="1" bestFit="1" customWidth="1"/>
    <col min="10739" max="10739" width="3.54296875" style="1" customWidth="1"/>
    <col min="10740" max="10740" width="55.26953125" style="1" customWidth="1"/>
    <col min="10741" max="10741" width="29" style="1" customWidth="1"/>
    <col min="10742" max="10742" width="30.1796875" style="1" customWidth="1"/>
    <col min="10743" max="10743" width="21.81640625" style="1" customWidth="1"/>
    <col min="10744" max="10745" width="30.1796875" style="1" customWidth="1"/>
    <col min="10746" max="10746" width="9.1796875" style="1"/>
    <col min="10747" max="10747" width="14" style="1" customWidth="1"/>
    <col min="10748" max="10992" width="9.1796875" style="1"/>
    <col min="10993" max="10993" width="6.54296875" style="1" customWidth="1"/>
    <col min="10994" max="10994" width="5.54296875" style="1" bestFit="1" customWidth="1"/>
    <col min="10995" max="10995" width="3.54296875" style="1" customWidth="1"/>
    <col min="10996" max="10996" width="55.26953125" style="1" customWidth="1"/>
    <col min="10997" max="10997" width="29" style="1" customWidth="1"/>
    <col min="10998" max="10998" width="30.1796875" style="1" customWidth="1"/>
    <col min="10999" max="10999" width="21.81640625" style="1" customWidth="1"/>
    <col min="11000" max="11001" width="30.1796875" style="1" customWidth="1"/>
    <col min="11002" max="11002" width="9.1796875" style="1"/>
    <col min="11003" max="11003" width="14" style="1" customWidth="1"/>
    <col min="11004" max="11248" width="9.1796875" style="1"/>
    <col min="11249" max="11249" width="6.54296875" style="1" customWidth="1"/>
    <col min="11250" max="11250" width="5.54296875" style="1" bestFit="1" customWidth="1"/>
    <col min="11251" max="11251" width="3.54296875" style="1" customWidth="1"/>
    <col min="11252" max="11252" width="55.26953125" style="1" customWidth="1"/>
    <col min="11253" max="11253" width="29" style="1" customWidth="1"/>
    <col min="11254" max="11254" width="30.1796875" style="1" customWidth="1"/>
    <col min="11255" max="11255" width="21.81640625" style="1" customWidth="1"/>
    <col min="11256" max="11257" width="30.1796875" style="1" customWidth="1"/>
    <col min="11258" max="11258" width="9.1796875" style="1"/>
    <col min="11259" max="11259" width="14" style="1" customWidth="1"/>
    <col min="11260" max="11504" width="9.1796875" style="1"/>
    <col min="11505" max="11505" width="6.54296875" style="1" customWidth="1"/>
    <col min="11506" max="11506" width="5.54296875" style="1" bestFit="1" customWidth="1"/>
    <col min="11507" max="11507" width="3.54296875" style="1" customWidth="1"/>
    <col min="11508" max="11508" width="55.26953125" style="1" customWidth="1"/>
    <col min="11509" max="11509" width="29" style="1" customWidth="1"/>
    <col min="11510" max="11510" width="30.1796875" style="1" customWidth="1"/>
    <col min="11511" max="11511" width="21.81640625" style="1" customWidth="1"/>
    <col min="11512" max="11513" width="30.1796875" style="1" customWidth="1"/>
    <col min="11514" max="11514" width="9.1796875" style="1"/>
    <col min="11515" max="11515" width="14" style="1" customWidth="1"/>
    <col min="11516" max="11760" width="9.1796875" style="1"/>
    <col min="11761" max="11761" width="6.54296875" style="1" customWidth="1"/>
    <col min="11762" max="11762" width="5.54296875" style="1" bestFit="1" customWidth="1"/>
    <col min="11763" max="11763" width="3.54296875" style="1" customWidth="1"/>
    <col min="11764" max="11764" width="55.26953125" style="1" customWidth="1"/>
    <col min="11765" max="11765" width="29" style="1" customWidth="1"/>
    <col min="11766" max="11766" width="30.1796875" style="1" customWidth="1"/>
    <col min="11767" max="11767" width="21.81640625" style="1" customWidth="1"/>
    <col min="11768" max="11769" width="30.1796875" style="1" customWidth="1"/>
    <col min="11770" max="11770" width="9.1796875" style="1"/>
    <col min="11771" max="11771" width="14" style="1" customWidth="1"/>
    <col min="11772" max="12016" width="9.1796875" style="1"/>
    <col min="12017" max="12017" width="6.54296875" style="1" customWidth="1"/>
    <col min="12018" max="12018" width="5.54296875" style="1" bestFit="1" customWidth="1"/>
    <col min="12019" max="12019" width="3.54296875" style="1" customWidth="1"/>
    <col min="12020" max="12020" width="55.26953125" style="1" customWidth="1"/>
    <col min="12021" max="12021" width="29" style="1" customWidth="1"/>
    <col min="12022" max="12022" width="30.1796875" style="1" customWidth="1"/>
    <col min="12023" max="12023" width="21.81640625" style="1" customWidth="1"/>
    <col min="12024" max="12025" width="30.1796875" style="1" customWidth="1"/>
    <col min="12026" max="12026" width="9.1796875" style="1"/>
    <col min="12027" max="12027" width="14" style="1" customWidth="1"/>
    <col min="12028" max="12272" width="9.1796875" style="1"/>
    <col min="12273" max="12273" width="6.54296875" style="1" customWidth="1"/>
    <col min="12274" max="12274" width="5.54296875" style="1" bestFit="1" customWidth="1"/>
    <col min="12275" max="12275" width="3.54296875" style="1" customWidth="1"/>
    <col min="12276" max="12276" width="55.26953125" style="1" customWidth="1"/>
    <col min="12277" max="12277" width="29" style="1" customWidth="1"/>
    <col min="12278" max="12278" width="30.1796875" style="1" customWidth="1"/>
    <col min="12279" max="12279" width="21.81640625" style="1" customWidth="1"/>
    <col min="12280" max="12281" width="30.1796875" style="1" customWidth="1"/>
    <col min="12282" max="12282" width="9.1796875" style="1"/>
    <col min="12283" max="12283" width="14" style="1" customWidth="1"/>
    <col min="12284" max="12528" width="9.1796875" style="1"/>
    <col min="12529" max="12529" width="6.54296875" style="1" customWidth="1"/>
    <col min="12530" max="12530" width="5.54296875" style="1" bestFit="1" customWidth="1"/>
    <col min="12531" max="12531" width="3.54296875" style="1" customWidth="1"/>
    <col min="12532" max="12532" width="55.26953125" style="1" customWidth="1"/>
    <col min="12533" max="12533" width="29" style="1" customWidth="1"/>
    <col min="12534" max="12534" width="30.1796875" style="1" customWidth="1"/>
    <col min="12535" max="12535" width="21.81640625" style="1" customWidth="1"/>
    <col min="12536" max="12537" width="30.1796875" style="1" customWidth="1"/>
    <col min="12538" max="12538" width="9.1796875" style="1"/>
    <col min="12539" max="12539" width="14" style="1" customWidth="1"/>
    <col min="12540" max="12784" width="9.1796875" style="1"/>
    <col min="12785" max="12785" width="6.54296875" style="1" customWidth="1"/>
    <col min="12786" max="12786" width="5.54296875" style="1" bestFit="1" customWidth="1"/>
    <col min="12787" max="12787" width="3.54296875" style="1" customWidth="1"/>
    <col min="12788" max="12788" width="55.26953125" style="1" customWidth="1"/>
    <col min="12789" max="12789" width="29" style="1" customWidth="1"/>
    <col min="12790" max="12790" width="30.1796875" style="1" customWidth="1"/>
    <col min="12791" max="12791" width="21.81640625" style="1" customWidth="1"/>
    <col min="12792" max="12793" width="30.1796875" style="1" customWidth="1"/>
    <col min="12794" max="12794" width="9.1796875" style="1"/>
    <col min="12795" max="12795" width="14" style="1" customWidth="1"/>
    <col min="12796" max="13040" width="9.1796875" style="1"/>
    <col min="13041" max="13041" width="6.54296875" style="1" customWidth="1"/>
    <col min="13042" max="13042" width="5.54296875" style="1" bestFit="1" customWidth="1"/>
    <col min="13043" max="13043" width="3.54296875" style="1" customWidth="1"/>
    <col min="13044" max="13044" width="55.26953125" style="1" customWidth="1"/>
    <col min="13045" max="13045" width="29" style="1" customWidth="1"/>
    <col min="13046" max="13046" width="30.1796875" style="1" customWidth="1"/>
    <col min="13047" max="13047" width="21.81640625" style="1" customWidth="1"/>
    <col min="13048" max="13049" width="30.1796875" style="1" customWidth="1"/>
    <col min="13050" max="13050" width="9.1796875" style="1"/>
    <col min="13051" max="13051" width="14" style="1" customWidth="1"/>
    <col min="13052" max="13296" width="9.1796875" style="1"/>
    <col min="13297" max="13297" width="6.54296875" style="1" customWidth="1"/>
    <col min="13298" max="13298" width="5.54296875" style="1" bestFit="1" customWidth="1"/>
    <col min="13299" max="13299" width="3.54296875" style="1" customWidth="1"/>
    <col min="13300" max="13300" width="55.26953125" style="1" customWidth="1"/>
    <col min="13301" max="13301" width="29" style="1" customWidth="1"/>
    <col min="13302" max="13302" width="30.1796875" style="1" customWidth="1"/>
    <col min="13303" max="13303" width="21.81640625" style="1" customWidth="1"/>
    <col min="13304" max="13305" width="30.1796875" style="1" customWidth="1"/>
    <col min="13306" max="13306" width="9.1796875" style="1"/>
    <col min="13307" max="13307" width="14" style="1" customWidth="1"/>
    <col min="13308" max="13552" width="9.1796875" style="1"/>
    <col min="13553" max="13553" width="6.54296875" style="1" customWidth="1"/>
    <col min="13554" max="13554" width="5.54296875" style="1" bestFit="1" customWidth="1"/>
    <col min="13555" max="13555" width="3.54296875" style="1" customWidth="1"/>
    <col min="13556" max="13556" width="55.26953125" style="1" customWidth="1"/>
    <col min="13557" max="13557" width="29" style="1" customWidth="1"/>
    <col min="13558" max="13558" width="30.1796875" style="1" customWidth="1"/>
    <col min="13559" max="13559" width="21.81640625" style="1" customWidth="1"/>
    <col min="13560" max="13561" width="30.1796875" style="1" customWidth="1"/>
    <col min="13562" max="13562" width="9.1796875" style="1"/>
    <col min="13563" max="13563" width="14" style="1" customWidth="1"/>
    <col min="13564" max="13808" width="9.1796875" style="1"/>
    <col min="13809" max="13809" width="6.54296875" style="1" customWidth="1"/>
    <col min="13810" max="13810" width="5.54296875" style="1" bestFit="1" customWidth="1"/>
    <col min="13811" max="13811" width="3.54296875" style="1" customWidth="1"/>
    <col min="13812" max="13812" width="55.26953125" style="1" customWidth="1"/>
    <col min="13813" max="13813" width="29" style="1" customWidth="1"/>
    <col min="13814" max="13814" width="30.1796875" style="1" customWidth="1"/>
    <col min="13815" max="13815" width="21.81640625" style="1" customWidth="1"/>
    <col min="13816" max="13817" width="30.1796875" style="1" customWidth="1"/>
    <col min="13818" max="13818" width="9.1796875" style="1"/>
    <col min="13819" max="13819" width="14" style="1" customWidth="1"/>
    <col min="13820" max="14064" width="9.1796875" style="1"/>
    <col min="14065" max="14065" width="6.54296875" style="1" customWidth="1"/>
    <col min="14066" max="14066" width="5.54296875" style="1" bestFit="1" customWidth="1"/>
    <col min="14067" max="14067" width="3.54296875" style="1" customWidth="1"/>
    <col min="14068" max="14068" width="55.26953125" style="1" customWidth="1"/>
    <col min="14069" max="14069" width="29" style="1" customWidth="1"/>
    <col min="14070" max="14070" width="30.1796875" style="1" customWidth="1"/>
    <col min="14071" max="14071" width="21.81640625" style="1" customWidth="1"/>
    <col min="14072" max="14073" width="30.1796875" style="1" customWidth="1"/>
    <col min="14074" max="14074" width="9.1796875" style="1"/>
    <col min="14075" max="14075" width="14" style="1" customWidth="1"/>
    <col min="14076" max="14320" width="9.1796875" style="1"/>
    <col min="14321" max="14321" width="6.54296875" style="1" customWidth="1"/>
    <col min="14322" max="14322" width="5.54296875" style="1" bestFit="1" customWidth="1"/>
    <col min="14323" max="14323" width="3.54296875" style="1" customWidth="1"/>
    <col min="14324" max="14324" width="55.26953125" style="1" customWidth="1"/>
    <col min="14325" max="14325" width="29" style="1" customWidth="1"/>
    <col min="14326" max="14326" width="30.1796875" style="1" customWidth="1"/>
    <col min="14327" max="14327" width="21.81640625" style="1" customWidth="1"/>
    <col min="14328" max="14329" width="30.1796875" style="1" customWidth="1"/>
    <col min="14330" max="14330" width="9.1796875" style="1"/>
    <col min="14331" max="14331" width="14" style="1" customWidth="1"/>
    <col min="14332" max="14576" width="9.1796875" style="1"/>
    <col min="14577" max="14577" width="6.54296875" style="1" customWidth="1"/>
    <col min="14578" max="14578" width="5.54296875" style="1" bestFit="1" customWidth="1"/>
    <col min="14579" max="14579" width="3.54296875" style="1" customWidth="1"/>
    <col min="14580" max="14580" width="55.26953125" style="1" customWidth="1"/>
    <col min="14581" max="14581" width="29" style="1" customWidth="1"/>
    <col min="14582" max="14582" width="30.1796875" style="1" customWidth="1"/>
    <col min="14583" max="14583" width="21.81640625" style="1" customWidth="1"/>
    <col min="14584" max="14585" width="30.1796875" style="1" customWidth="1"/>
    <col min="14586" max="14586" width="9.1796875" style="1"/>
    <col min="14587" max="14587" width="14" style="1" customWidth="1"/>
    <col min="14588" max="14832" width="9.1796875" style="1"/>
    <col min="14833" max="14833" width="6.54296875" style="1" customWidth="1"/>
    <col min="14834" max="14834" width="5.54296875" style="1" bestFit="1" customWidth="1"/>
    <col min="14835" max="14835" width="3.54296875" style="1" customWidth="1"/>
    <col min="14836" max="14836" width="55.26953125" style="1" customWidth="1"/>
    <col min="14837" max="14837" width="29" style="1" customWidth="1"/>
    <col min="14838" max="14838" width="30.1796875" style="1" customWidth="1"/>
    <col min="14839" max="14839" width="21.81640625" style="1" customWidth="1"/>
    <col min="14840" max="14841" width="30.1796875" style="1" customWidth="1"/>
    <col min="14842" max="14842" width="9.1796875" style="1"/>
    <col min="14843" max="14843" width="14" style="1" customWidth="1"/>
    <col min="14844" max="15088" width="9.1796875" style="1"/>
    <col min="15089" max="15089" width="6.54296875" style="1" customWidth="1"/>
    <col min="15090" max="15090" width="5.54296875" style="1" bestFit="1" customWidth="1"/>
    <col min="15091" max="15091" width="3.54296875" style="1" customWidth="1"/>
    <col min="15092" max="15092" width="55.26953125" style="1" customWidth="1"/>
    <col min="15093" max="15093" width="29" style="1" customWidth="1"/>
    <col min="15094" max="15094" width="30.1796875" style="1" customWidth="1"/>
    <col min="15095" max="15095" width="21.81640625" style="1" customWidth="1"/>
    <col min="15096" max="15097" width="30.1796875" style="1" customWidth="1"/>
    <col min="15098" max="15098" width="9.1796875" style="1"/>
    <col min="15099" max="15099" width="14" style="1" customWidth="1"/>
    <col min="15100" max="15344" width="9.1796875" style="1"/>
    <col min="15345" max="15345" width="6.54296875" style="1" customWidth="1"/>
    <col min="15346" max="15346" width="5.54296875" style="1" bestFit="1" customWidth="1"/>
    <col min="15347" max="15347" width="3.54296875" style="1" customWidth="1"/>
    <col min="15348" max="15348" width="55.26953125" style="1" customWidth="1"/>
    <col min="15349" max="15349" width="29" style="1" customWidth="1"/>
    <col min="15350" max="15350" width="30.1796875" style="1" customWidth="1"/>
    <col min="15351" max="15351" width="21.81640625" style="1" customWidth="1"/>
    <col min="15352" max="15353" width="30.1796875" style="1" customWidth="1"/>
    <col min="15354" max="15354" width="9.1796875" style="1"/>
    <col min="15355" max="15355" width="14" style="1" customWidth="1"/>
    <col min="15356" max="15600" width="9.1796875" style="1"/>
    <col min="15601" max="15601" width="6.54296875" style="1" customWidth="1"/>
    <col min="15602" max="15602" width="5.54296875" style="1" bestFit="1" customWidth="1"/>
    <col min="15603" max="15603" width="3.54296875" style="1" customWidth="1"/>
    <col min="15604" max="15604" width="55.26953125" style="1" customWidth="1"/>
    <col min="15605" max="15605" width="29" style="1" customWidth="1"/>
    <col min="15606" max="15606" width="30.1796875" style="1" customWidth="1"/>
    <col min="15607" max="15607" width="21.81640625" style="1" customWidth="1"/>
    <col min="15608" max="15609" width="30.1796875" style="1" customWidth="1"/>
    <col min="15610" max="15610" width="9.1796875" style="1"/>
    <col min="15611" max="15611" width="14" style="1" customWidth="1"/>
    <col min="15612" max="15856" width="9.1796875" style="1"/>
    <col min="15857" max="15857" width="6.54296875" style="1" customWidth="1"/>
    <col min="15858" max="15858" width="5.54296875" style="1" bestFit="1" customWidth="1"/>
    <col min="15859" max="15859" width="3.54296875" style="1" customWidth="1"/>
    <col min="15860" max="15860" width="55.26953125" style="1" customWidth="1"/>
    <col min="15861" max="15861" width="29" style="1" customWidth="1"/>
    <col min="15862" max="15862" width="30.1796875" style="1" customWidth="1"/>
    <col min="15863" max="15863" width="21.81640625" style="1" customWidth="1"/>
    <col min="15864" max="15865" width="30.1796875" style="1" customWidth="1"/>
    <col min="15866" max="15866" width="9.1796875" style="1"/>
    <col min="15867" max="15867" width="14" style="1" customWidth="1"/>
    <col min="15868" max="16112" width="9.1796875" style="1"/>
    <col min="16113" max="16113" width="6.54296875" style="1" customWidth="1"/>
    <col min="16114" max="16114" width="5.54296875" style="1" bestFit="1" customWidth="1"/>
    <col min="16115" max="16115" width="3.54296875" style="1" customWidth="1"/>
    <col min="16116" max="16116" width="55.26953125" style="1" customWidth="1"/>
    <col min="16117" max="16117" width="29" style="1" customWidth="1"/>
    <col min="16118" max="16118" width="30.1796875" style="1" customWidth="1"/>
    <col min="16119" max="16119" width="21.81640625" style="1" customWidth="1"/>
    <col min="16120" max="16121" width="30.1796875" style="1" customWidth="1"/>
    <col min="16122" max="16122" width="9.1796875" style="1"/>
    <col min="16123" max="16123" width="14" style="1" customWidth="1"/>
    <col min="16124" max="16384" width="9.1796875" style="1"/>
  </cols>
  <sheetData>
    <row r="1" spans="1:6" ht="15.75" customHeight="1" thickBot="1" x14ac:dyDescent="0.4">
      <c r="A1" s="26" t="s">
        <v>734</v>
      </c>
      <c r="B1" s="27"/>
      <c r="C1" s="27"/>
      <c r="D1" s="27"/>
      <c r="E1" s="27"/>
      <c r="F1" s="27"/>
    </row>
    <row r="2" spans="1:6" ht="21.5" thickBot="1" x14ac:dyDescent="0.55000000000000004">
      <c r="A2" s="2"/>
      <c r="B2" s="23"/>
      <c r="C2" s="2"/>
      <c r="D2" s="2"/>
      <c r="E2" s="3" t="s">
        <v>101</v>
      </c>
      <c r="F2" s="3" t="s">
        <v>735</v>
      </c>
    </row>
    <row r="3" spans="1:6" ht="15" thickBot="1" x14ac:dyDescent="0.4">
      <c r="A3" s="4" t="s">
        <v>0</v>
      </c>
      <c r="D3" s="4" t="s">
        <v>1</v>
      </c>
      <c r="E3" s="3" t="s">
        <v>2</v>
      </c>
      <c r="F3" s="3" t="s">
        <v>2</v>
      </c>
    </row>
    <row r="5" spans="1:6" x14ac:dyDescent="0.35">
      <c r="B5" s="5">
        <v>1</v>
      </c>
      <c r="D5" s="5" t="s">
        <v>3</v>
      </c>
      <c r="E5" s="6"/>
      <c r="F5" s="6"/>
    </row>
    <row r="7" spans="1:6" x14ac:dyDescent="0.35">
      <c r="B7" s="1" t="s">
        <v>4</v>
      </c>
      <c r="D7" s="1" t="s">
        <v>5</v>
      </c>
      <c r="E7" s="6"/>
      <c r="F7" s="6"/>
    </row>
    <row r="8" spans="1:6" x14ac:dyDescent="0.35">
      <c r="B8" s="1" t="s">
        <v>6</v>
      </c>
      <c r="D8" s="1" t="s">
        <v>7</v>
      </c>
      <c r="E8" s="6"/>
      <c r="F8" s="6"/>
    </row>
    <row r="9" spans="1:6" x14ac:dyDescent="0.35">
      <c r="C9" s="7" t="s">
        <v>8</v>
      </c>
      <c r="D9" s="1" t="s">
        <v>9</v>
      </c>
      <c r="E9" s="8"/>
      <c r="F9" s="8"/>
    </row>
    <row r="10" spans="1:6" x14ac:dyDescent="0.35">
      <c r="C10" s="7" t="s">
        <v>10</v>
      </c>
      <c r="D10" s="1" t="s">
        <v>11</v>
      </c>
      <c r="E10" s="8"/>
      <c r="F10" s="8"/>
    </row>
    <row r="11" spans="1:6" x14ac:dyDescent="0.35">
      <c r="C11" s="7" t="s">
        <v>12</v>
      </c>
      <c r="D11" s="1" t="s">
        <v>13</v>
      </c>
      <c r="E11" s="8"/>
      <c r="F11" s="8"/>
    </row>
    <row r="12" spans="1:6" x14ac:dyDescent="0.35">
      <c r="C12" s="7" t="s">
        <v>14</v>
      </c>
      <c r="D12" s="1" t="s">
        <v>15</v>
      </c>
      <c r="E12" s="8"/>
      <c r="F12" s="8"/>
    </row>
    <row r="13" spans="1:6" x14ac:dyDescent="0.35">
      <c r="E13" s="9"/>
      <c r="F13" s="9"/>
    </row>
    <row r="14" spans="1:6" x14ac:dyDescent="0.35">
      <c r="B14" s="1" t="s">
        <v>16</v>
      </c>
      <c r="D14" s="1" t="s">
        <v>17</v>
      </c>
      <c r="E14" s="10">
        <v>5450391.5</v>
      </c>
      <c r="F14" s="10">
        <f>F16+F17+F18+F19</f>
        <v>4160537.52</v>
      </c>
    </row>
    <row r="15" spans="1:6" x14ac:dyDescent="0.35">
      <c r="E15" s="9"/>
      <c r="F15" s="9"/>
    </row>
    <row r="16" spans="1:6" x14ac:dyDescent="0.35">
      <c r="C16" s="1" t="s">
        <v>18</v>
      </c>
      <c r="D16" s="1" t="s">
        <v>19</v>
      </c>
      <c r="E16" s="8">
        <v>123383.137</v>
      </c>
      <c r="F16" s="8">
        <f>Sheet1!AO421</f>
        <v>47511.92</v>
      </c>
    </row>
    <row r="17" spans="2:6" x14ac:dyDescent="0.35">
      <c r="C17" s="1" t="s">
        <v>20</v>
      </c>
      <c r="D17" s="1" t="s">
        <v>21</v>
      </c>
      <c r="E17" s="8">
        <v>891882.15250000008</v>
      </c>
      <c r="F17" s="8">
        <f>Sheet1!AO385+Sheet1!AO310+Sheet1!AO312+Sheet1!AO323</f>
        <v>334989.12</v>
      </c>
    </row>
    <row r="18" spans="2:6" x14ac:dyDescent="0.35">
      <c r="C18" s="1" t="s">
        <v>22</v>
      </c>
      <c r="D18" s="1" t="s">
        <v>23</v>
      </c>
      <c r="E18" s="8">
        <v>2559017.4525000001</v>
      </c>
      <c r="F18" s="8">
        <f>Sheet1!AO414+Sheet1!AO282+Sheet1!AO308+Sheet1!AO362+Sheet1!AO325+Sheet1!AO318+1</f>
        <v>2860861.02</v>
      </c>
    </row>
    <row r="19" spans="2:6" x14ac:dyDescent="0.35">
      <c r="C19" s="1" t="s">
        <v>24</v>
      </c>
      <c r="D19" s="1" t="s">
        <v>25</v>
      </c>
      <c r="E19" s="8">
        <v>1876108.7580000001</v>
      </c>
      <c r="F19" s="8">
        <f>Sheet1!AO402+Sheet1!AO314+Sheet1!AO316+Sheet1!AO320</f>
        <v>917175.46</v>
      </c>
    </row>
    <row r="20" spans="2:6" x14ac:dyDescent="0.35">
      <c r="E20" s="9"/>
      <c r="F20" s="9"/>
    </row>
    <row r="21" spans="2:6" x14ac:dyDescent="0.35">
      <c r="B21" s="1" t="s">
        <v>26</v>
      </c>
      <c r="D21" s="1" t="s">
        <v>27</v>
      </c>
      <c r="E21" s="10">
        <v>125739.23</v>
      </c>
      <c r="F21" s="8">
        <f>Sheet1!AO426</f>
        <v>16525.09</v>
      </c>
    </row>
    <row r="22" spans="2:6" x14ac:dyDescent="0.35">
      <c r="E22" s="9"/>
      <c r="F22" s="9"/>
    </row>
    <row r="23" spans="2:6" x14ac:dyDescent="0.35">
      <c r="B23" s="1" t="s">
        <v>28</v>
      </c>
      <c r="D23" s="1" t="s">
        <v>29</v>
      </c>
      <c r="E23" s="8"/>
      <c r="F23" s="8"/>
    </row>
    <row r="24" spans="2:6" x14ac:dyDescent="0.35">
      <c r="E24" s="9"/>
      <c r="F24" s="9"/>
    </row>
    <row r="25" spans="2:6" x14ac:dyDescent="0.35">
      <c r="B25" s="1" t="s">
        <v>30</v>
      </c>
      <c r="D25" s="1" t="s">
        <v>31</v>
      </c>
      <c r="E25" s="10">
        <v>37667.300000000003</v>
      </c>
      <c r="F25" s="10">
        <f>Sheet1!AO337+Sheet1!AO332+Sheet1!AO354</f>
        <v>28085.11</v>
      </c>
    </row>
    <row r="26" spans="2:6" x14ac:dyDescent="0.35">
      <c r="E26" s="9"/>
      <c r="F26" s="9"/>
    </row>
    <row r="27" spans="2:6" x14ac:dyDescent="0.35">
      <c r="B27" s="5">
        <v>2</v>
      </c>
      <c r="C27" s="11"/>
      <c r="D27" s="5" t="s">
        <v>32</v>
      </c>
      <c r="E27" s="8"/>
      <c r="F27" s="8"/>
    </row>
    <row r="28" spans="2:6" x14ac:dyDescent="0.35">
      <c r="E28" s="9"/>
      <c r="F28" s="9"/>
    </row>
    <row r="29" spans="2:6" x14ac:dyDescent="0.35">
      <c r="B29" s="5">
        <v>3</v>
      </c>
      <c r="D29" s="5" t="s">
        <v>33</v>
      </c>
      <c r="E29" s="8"/>
      <c r="F29" s="8"/>
    </row>
    <row r="30" spans="2:6" x14ac:dyDescent="0.35">
      <c r="E30" s="9"/>
      <c r="F30" s="9"/>
    </row>
    <row r="31" spans="2:6" x14ac:dyDescent="0.35">
      <c r="B31" s="5">
        <v>4</v>
      </c>
      <c r="D31" s="5" t="s">
        <v>34</v>
      </c>
      <c r="E31" s="8"/>
      <c r="F31" s="8"/>
    </row>
    <row r="32" spans="2:6" x14ac:dyDescent="0.35">
      <c r="E32" s="9"/>
      <c r="F32" s="9"/>
    </row>
    <row r="33" spans="1:6" x14ac:dyDescent="0.35">
      <c r="B33" s="5">
        <v>5</v>
      </c>
      <c r="D33" s="5" t="s">
        <v>35</v>
      </c>
      <c r="E33" s="10">
        <v>152405.36000000002</v>
      </c>
      <c r="F33" s="10">
        <f>F35</f>
        <v>111769.37</v>
      </c>
    </row>
    <row r="34" spans="1:6" x14ac:dyDescent="0.35">
      <c r="C34" s="7" t="s">
        <v>4</v>
      </c>
      <c r="D34" s="1" t="s">
        <v>36</v>
      </c>
      <c r="E34" s="8"/>
      <c r="F34" s="8"/>
    </row>
    <row r="35" spans="1:6" x14ac:dyDescent="0.35">
      <c r="C35" s="7" t="s">
        <v>6</v>
      </c>
      <c r="D35" s="1" t="s">
        <v>37</v>
      </c>
      <c r="E35" s="8">
        <v>152405.36000000002</v>
      </c>
      <c r="F35" s="8">
        <f>Sheet1!AO352</f>
        <v>111769.37</v>
      </c>
    </row>
    <row r="36" spans="1:6" ht="15" thickBot="1" x14ac:dyDescent="0.4">
      <c r="E36" s="9">
        <v>0</v>
      </c>
      <c r="F36" s="9"/>
    </row>
    <row r="37" spans="1:6" ht="15" thickBot="1" x14ac:dyDescent="0.4">
      <c r="D37" s="12" t="s">
        <v>38</v>
      </c>
      <c r="E37" s="13">
        <v>5766203.3900000006</v>
      </c>
      <c r="F37" s="13">
        <f>F14+F21+F25+F33</f>
        <v>4316917.09</v>
      </c>
    </row>
    <row r="38" spans="1:6" ht="15" thickBot="1" x14ac:dyDescent="0.4">
      <c r="E38" s="9"/>
      <c r="F38" s="9"/>
    </row>
    <row r="39" spans="1:6" ht="15" thickBot="1" x14ac:dyDescent="0.4">
      <c r="A39" s="4" t="s">
        <v>39</v>
      </c>
      <c r="D39" s="4" t="s">
        <v>40</v>
      </c>
      <c r="E39" s="3" t="s">
        <v>101</v>
      </c>
      <c r="F39" s="3" t="s">
        <v>735</v>
      </c>
    </row>
    <row r="40" spans="1:6" ht="15" thickBot="1" x14ac:dyDescent="0.4">
      <c r="E40" s="3" t="s">
        <v>2</v>
      </c>
      <c r="F40" s="3" t="s">
        <v>2</v>
      </c>
    </row>
    <row r="41" spans="1:6" x14ac:dyDescent="0.35">
      <c r="B41" s="5">
        <v>6</v>
      </c>
      <c r="D41" s="5" t="s">
        <v>41</v>
      </c>
      <c r="E41" s="8"/>
      <c r="F41" s="8">
        <f>Sheet1!T290</f>
        <v>2703.85</v>
      </c>
    </row>
    <row r="42" spans="1:6" x14ac:dyDescent="0.35">
      <c r="E42" s="9"/>
      <c r="F42" s="9"/>
    </row>
    <row r="43" spans="1:6" x14ac:dyDescent="0.35">
      <c r="B43" s="5">
        <v>7</v>
      </c>
      <c r="D43" s="5" t="s">
        <v>42</v>
      </c>
      <c r="E43" s="15">
        <v>3859222.22</v>
      </c>
      <c r="F43" s="15">
        <f>F45+F46+F47+F48</f>
        <v>2645275.8099999996</v>
      </c>
    </row>
    <row r="44" spans="1:6" x14ac:dyDescent="0.35">
      <c r="E44" s="9"/>
      <c r="F44" s="9"/>
    </row>
    <row r="45" spans="1:6" x14ac:dyDescent="0.35">
      <c r="C45" s="1" t="s">
        <v>4</v>
      </c>
      <c r="D45" s="1" t="s">
        <v>43</v>
      </c>
      <c r="E45" s="16">
        <v>2287858.7899999996</v>
      </c>
      <c r="F45" s="16">
        <f>[2]SCHECEE!$H$230+[2]SCHECEE!$H$233+[2]SCHECEE!$H$237+1</f>
        <v>2477412</v>
      </c>
    </row>
    <row r="46" spans="1:6" x14ac:dyDescent="0.35">
      <c r="C46" s="1" t="s">
        <v>6</v>
      </c>
      <c r="D46" s="1" t="s">
        <v>44</v>
      </c>
      <c r="E46" s="16">
        <v>848527.4700000002</v>
      </c>
      <c r="F46" s="16">
        <f>Sheet1!T373-Sheet1!T356-Sheet1!T354-Sheet1!T340+Sheet1!T623+Sheet1!T627-2704</f>
        <v>127667.11000000003</v>
      </c>
    </row>
    <row r="47" spans="1:6" x14ac:dyDescent="0.35">
      <c r="C47" s="1" t="s">
        <v>16</v>
      </c>
      <c r="D47" s="1" t="s">
        <v>45</v>
      </c>
      <c r="E47" s="16">
        <v>706526.7200000002</v>
      </c>
      <c r="F47" s="9">
        <f>Sheet1!T354+Sheet1!T356+Sheet1!T340</f>
        <v>28468.920000000002</v>
      </c>
    </row>
    <row r="48" spans="1:6" x14ac:dyDescent="0.35">
      <c r="C48" s="1" t="s">
        <v>26</v>
      </c>
      <c r="D48" s="1" t="s">
        <v>46</v>
      </c>
      <c r="E48" s="16">
        <v>16309.24</v>
      </c>
      <c r="F48" s="16">
        <f>Sheet1!T287</f>
        <v>11727.78</v>
      </c>
    </row>
    <row r="49" spans="2:6" x14ac:dyDescent="0.35">
      <c r="E49" s="9"/>
      <c r="F49" s="9"/>
    </row>
    <row r="50" spans="2:6" x14ac:dyDescent="0.35">
      <c r="B50" s="5">
        <v>8</v>
      </c>
      <c r="D50" s="5" t="s">
        <v>47</v>
      </c>
      <c r="E50" s="15">
        <v>105548.09</v>
      </c>
      <c r="F50" s="10">
        <f>Sheet1!T622+Sheet1!T382+Sheet1!T625</f>
        <v>102962.3</v>
      </c>
    </row>
    <row r="51" spans="2:6" x14ac:dyDescent="0.35">
      <c r="E51" s="9"/>
      <c r="F51" s="9"/>
    </row>
    <row r="52" spans="2:6" x14ac:dyDescent="0.35">
      <c r="B52" s="5">
        <v>9</v>
      </c>
      <c r="D52" s="5" t="s">
        <v>48</v>
      </c>
      <c r="E52" s="10">
        <v>1424886.3499999999</v>
      </c>
      <c r="F52" s="10">
        <f>SUM(F53:F57)</f>
        <v>1380100</v>
      </c>
    </row>
    <row r="53" spans="2:6" x14ac:dyDescent="0.35">
      <c r="C53" s="1" t="s">
        <v>4</v>
      </c>
      <c r="D53" s="1" t="s">
        <v>49</v>
      </c>
      <c r="E53" s="8">
        <v>953629.43</v>
      </c>
      <c r="F53" s="8">
        <f>[2]SCHECEE!$H$192</f>
        <v>949461</v>
      </c>
    </row>
    <row r="54" spans="2:6" x14ac:dyDescent="0.35">
      <c r="C54" s="1" t="s">
        <v>6</v>
      </c>
      <c r="D54" s="1" t="s">
        <v>50</v>
      </c>
      <c r="E54" s="8">
        <v>273235.82</v>
      </c>
      <c r="F54" s="8">
        <f>[2]SCHECEE!$H$193</f>
        <v>272369</v>
      </c>
    </row>
    <row r="55" spans="2:6" x14ac:dyDescent="0.35">
      <c r="C55" s="1" t="s">
        <v>16</v>
      </c>
      <c r="D55" s="1" t="s">
        <v>51</v>
      </c>
      <c r="E55" s="8">
        <v>91840.930000000008</v>
      </c>
      <c r="F55" s="8">
        <f>[2]SCHECEE!$H$194</f>
        <v>91310</v>
      </c>
    </row>
    <row r="56" spans="2:6" x14ac:dyDescent="0.35">
      <c r="C56" s="1" t="s">
        <v>26</v>
      </c>
      <c r="D56" s="1" t="s">
        <v>52</v>
      </c>
      <c r="E56" s="8"/>
      <c r="F56" s="8"/>
    </row>
    <row r="57" spans="2:6" x14ac:dyDescent="0.35">
      <c r="C57" s="1" t="s">
        <v>28</v>
      </c>
      <c r="D57" s="1" t="s">
        <v>53</v>
      </c>
      <c r="E57" s="8">
        <v>106180.17000000001</v>
      </c>
      <c r="F57" s="8">
        <f>[2]SCHECEE!$H$195</f>
        <v>66960</v>
      </c>
    </row>
    <row r="59" spans="2:6" x14ac:dyDescent="0.35">
      <c r="B59" s="5">
        <v>10</v>
      </c>
      <c r="D59" s="5" t="s">
        <v>54</v>
      </c>
      <c r="E59" s="10">
        <v>14721.66</v>
      </c>
      <c r="F59" s="10">
        <f>SUM(F60:F61)</f>
        <v>14181</v>
      </c>
    </row>
    <row r="60" spans="2:6" x14ac:dyDescent="0.35">
      <c r="C60" s="1" t="s">
        <v>4</v>
      </c>
      <c r="D60" s="1" t="s">
        <v>55</v>
      </c>
      <c r="E60" s="8">
        <v>747.87</v>
      </c>
      <c r="F60" s="19">
        <f>[2]SCHECEE!$H$205</f>
        <v>2534</v>
      </c>
    </row>
    <row r="61" spans="2:6" x14ac:dyDescent="0.35">
      <c r="C61" s="1" t="s">
        <v>6</v>
      </c>
      <c r="D61" s="1" t="s">
        <v>56</v>
      </c>
      <c r="E61" s="8">
        <v>13973.789999999999</v>
      </c>
      <c r="F61" s="8">
        <f>[2]SCHECEE!$H$201+[2]SCHECEE!$H$202+[2]SCHECEE!$H$203</f>
        <v>11647</v>
      </c>
    </row>
    <row r="62" spans="2:6" x14ac:dyDescent="0.35">
      <c r="C62" s="1" t="s">
        <v>16</v>
      </c>
      <c r="D62" s="1" t="s">
        <v>57</v>
      </c>
      <c r="E62" s="8"/>
      <c r="F62" s="8"/>
    </row>
    <row r="63" spans="2:6" x14ac:dyDescent="0.35">
      <c r="C63" s="1" t="s">
        <v>26</v>
      </c>
      <c r="D63" s="1" t="s">
        <v>58</v>
      </c>
      <c r="E63" s="8"/>
      <c r="F63" s="8"/>
    </row>
    <row r="64" spans="2:6" x14ac:dyDescent="0.35">
      <c r="E64" s="9"/>
      <c r="F64" s="9"/>
    </row>
    <row r="65" spans="1:7" ht="33.75" customHeight="1" x14ac:dyDescent="0.35">
      <c r="B65" s="5">
        <v>11</v>
      </c>
      <c r="D65" s="17" t="s">
        <v>59</v>
      </c>
      <c r="E65" s="8"/>
      <c r="F65" s="8"/>
    </row>
    <row r="66" spans="1:7" x14ac:dyDescent="0.35">
      <c r="E66" s="9"/>
      <c r="F66" s="9"/>
    </row>
    <row r="67" spans="1:7" x14ac:dyDescent="0.35">
      <c r="B67" s="5">
        <v>12</v>
      </c>
      <c r="D67" s="5" t="s">
        <v>60</v>
      </c>
      <c r="E67" s="10"/>
      <c r="F67" s="10"/>
    </row>
    <row r="68" spans="1:7" x14ac:dyDescent="0.35">
      <c r="E68" s="9"/>
      <c r="F68" s="9"/>
    </row>
    <row r="69" spans="1:7" x14ac:dyDescent="0.35">
      <c r="B69" s="5">
        <v>13</v>
      </c>
      <c r="D69" s="5" t="s">
        <v>61</v>
      </c>
      <c r="E69" s="8"/>
      <c r="F69" s="8"/>
    </row>
    <row r="70" spans="1:7" x14ac:dyDescent="0.35">
      <c r="E70" s="9"/>
      <c r="F70" s="9"/>
    </row>
    <row r="71" spans="1:7" x14ac:dyDescent="0.35">
      <c r="B71" s="5">
        <v>14</v>
      </c>
      <c r="D71" s="5" t="s">
        <v>62</v>
      </c>
      <c r="E71" s="10">
        <v>171805.44</v>
      </c>
      <c r="F71" s="10">
        <f>SUM(F72:F73)</f>
        <v>141536.28</v>
      </c>
    </row>
    <row r="72" spans="1:7" x14ac:dyDescent="0.35">
      <c r="C72" s="1" t="s">
        <v>4</v>
      </c>
      <c r="D72" s="1" t="s">
        <v>63</v>
      </c>
      <c r="E72" s="8">
        <v>46180.25</v>
      </c>
      <c r="F72" s="8">
        <f>Sheet1!T320</f>
        <v>50798.28</v>
      </c>
    </row>
    <row r="73" spans="1:7" x14ac:dyDescent="0.35">
      <c r="C73" s="1" t="s">
        <v>6</v>
      </c>
      <c r="D73" s="1" t="s">
        <v>64</v>
      </c>
      <c r="E73" s="8">
        <v>125625.19</v>
      </c>
      <c r="F73" s="22">
        <f>[2]SCHECEE!$H$199-50798</f>
        <v>90738</v>
      </c>
    </row>
    <row r="74" spans="1:7" ht="15" thickBot="1" x14ac:dyDescent="0.4">
      <c r="E74" s="9"/>
      <c r="F74" s="9"/>
    </row>
    <row r="75" spans="1:7" ht="15" thickBot="1" x14ac:dyDescent="0.4">
      <c r="D75" s="4" t="s">
        <v>65</v>
      </c>
      <c r="E75" s="13">
        <v>5576183.7600000007</v>
      </c>
      <c r="F75" s="13">
        <f>F43+F50+F52+F59+F71+F41</f>
        <v>4286759.2399999993</v>
      </c>
      <c r="G75" s="14"/>
    </row>
    <row r="76" spans="1:7" ht="15" thickBot="1" x14ac:dyDescent="0.4">
      <c r="E76" s="9"/>
      <c r="F76" s="9"/>
    </row>
    <row r="77" spans="1:7" ht="15" thickBot="1" x14ac:dyDescent="0.4">
      <c r="D77" s="4" t="s">
        <v>66</v>
      </c>
      <c r="E77" s="21">
        <v>190019.62999999989</v>
      </c>
      <c r="F77" s="13">
        <f>F37-F75</f>
        <v>30157.850000000559</v>
      </c>
    </row>
    <row r="78" spans="1:7" x14ac:dyDescent="0.35">
      <c r="E78" s="9"/>
      <c r="F78" s="9"/>
    </row>
    <row r="79" spans="1:7" ht="15" thickBot="1" x14ac:dyDescent="0.4">
      <c r="E79" s="9"/>
      <c r="F79" s="9"/>
    </row>
    <row r="80" spans="1:7" ht="15" thickBot="1" x14ac:dyDescent="0.4">
      <c r="A80" s="4" t="s">
        <v>67</v>
      </c>
      <c r="D80" s="4" t="s">
        <v>68</v>
      </c>
      <c r="E80" s="9"/>
      <c r="F80" s="9"/>
    </row>
    <row r="81" spans="2:6" x14ac:dyDescent="0.35">
      <c r="E81" s="9"/>
      <c r="F81" s="9"/>
    </row>
    <row r="82" spans="2:6" ht="43.5" x14ac:dyDescent="0.35">
      <c r="B82" s="5">
        <v>15</v>
      </c>
      <c r="D82" s="17" t="s">
        <v>69</v>
      </c>
      <c r="E82" s="8"/>
      <c r="F82" s="8"/>
    </row>
    <row r="83" spans="2:6" x14ac:dyDescent="0.35">
      <c r="E83" s="9"/>
      <c r="F83" s="9"/>
    </row>
    <row r="84" spans="2:6" x14ac:dyDescent="0.35">
      <c r="B84" s="5">
        <v>16</v>
      </c>
      <c r="D84" s="5" t="s">
        <v>70</v>
      </c>
      <c r="E84" s="10">
        <v>231.51</v>
      </c>
      <c r="F84" s="10">
        <v>0</v>
      </c>
    </row>
    <row r="85" spans="2:6" ht="43.5" x14ac:dyDescent="0.35">
      <c r="C85" s="1" t="s">
        <v>4</v>
      </c>
      <c r="D85" s="18" t="s">
        <v>71</v>
      </c>
      <c r="E85" s="8"/>
      <c r="F85" s="8"/>
    </row>
    <row r="86" spans="2:6" x14ac:dyDescent="0.35">
      <c r="C86" s="1" t="s">
        <v>6</v>
      </c>
      <c r="D86" s="1" t="s">
        <v>72</v>
      </c>
      <c r="E86" s="8"/>
      <c r="F86" s="8"/>
    </row>
    <row r="87" spans="2:6" x14ac:dyDescent="0.35">
      <c r="C87" s="1" t="s">
        <v>16</v>
      </c>
      <c r="D87" s="1" t="s">
        <v>73</v>
      </c>
      <c r="E87" s="8">
        <v>231.51</v>
      </c>
      <c r="F87" s="8">
        <v>0</v>
      </c>
    </row>
    <row r="88" spans="2:6" ht="43.5" x14ac:dyDescent="0.35">
      <c r="C88" s="1" t="s">
        <v>26</v>
      </c>
      <c r="D88" s="18" t="s">
        <v>74</v>
      </c>
      <c r="E88" s="8"/>
      <c r="F88" s="8"/>
    </row>
    <row r="89" spans="2:6" x14ac:dyDescent="0.35">
      <c r="E89" s="9"/>
      <c r="F89" s="9"/>
    </row>
    <row r="90" spans="2:6" x14ac:dyDescent="0.35">
      <c r="E90" s="9"/>
      <c r="F90" s="9"/>
    </row>
    <row r="91" spans="2:6" x14ac:dyDescent="0.35">
      <c r="B91" s="5">
        <v>17</v>
      </c>
      <c r="D91" s="5" t="s">
        <v>75</v>
      </c>
      <c r="E91" s="8"/>
      <c r="F91" s="8"/>
    </row>
    <row r="92" spans="2:6" x14ac:dyDescent="0.35">
      <c r="C92" s="1" t="s">
        <v>4</v>
      </c>
      <c r="D92" s="1" t="s">
        <v>76</v>
      </c>
      <c r="E92" s="8">
        <v>44</v>
      </c>
      <c r="F92" s="8">
        <v>0</v>
      </c>
    </row>
    <row r="93" spans="2:6" x14ac:dyDescent="0.35">
      <c r="C93" s="1" t="s">
        <v>6</v>
      </c>
      <c r="D93" s="1" t="s">
        <v>77</v>
      </c>
      <c r="E93" s="8"/>
      <c r="F93" s="8"/>
    </row>
    <row r="94" spans="2:6" x14ac:dyDescent="0.35">
      <c r="C94" s="1" t="s">
        <v>16</v>
      </c>
      <c r="D94" s="1" t="s">
        <v>78</v>
      </c>
      <c r="E94" s="8"/>
      <c r="F94" s="8"/>
    </row>
    <row r="95" spans="2:6" x14ac:dyDescent="0.35">
      <c r="E95" s="9"/>
      <c r="F95" s="9"/>
    </row>
    <row r="96" spans="2:6" x14ac:dyDescent="0.35">
      <c r="B96" s="5" t="s">
        <v>79</v>
      </c>
      <c r="D96" s="5" t="s">
        <v>80</v>
      </c>
      <c r="E96" s="8"/>
      <c r="F96" s="8"/>
    </row>
    <row r="97" spans="1:6" x14ac:dyDescent="0.35">
      <c r="E97" s="9"/>
      <c r="F97" s="9"/>
    </row>
    <row r="98" spans="1:6" ht="15" thickBot="1" x14ac:dyDescent="0.4">
      <c r="E98" s="9"/>
      <c r="F98" s="9"/>
    </row>
    <row r="99" spans="1:6" ht="15" thickBot="1" x14ac:dyDescent="0.4">
      <c r="D99" s="4" t="s">
        <v>81</v>
      </c>
      <c r="E99" s="13">
        <v>187.51</v>
      </c>
      <c r="F99" s="13">
        <f>F84-F92</f>
        <v>0</v>
      </c>
    </row>
    <row r="100" spans="1:6" x14ac:dyDescent="0.35">
      <c r="E100" s="9"/>
      <c r="F100" s="9"/>
    </row>
    <row r="101" spans="1:6" ht="15" thickBot="1" x14ac:dyDescent="0.4">
      <c r="E101" s="9"/>
      <c r="F101" s="9"/>
    </row>
    <row r="102" spans="1:6" ht="15" thickBot="1" x14ac:dyDescent="0.4">
      <c r="A102" s="4" t="s">
        <v>82</v>
      </c>
      <c r="D102" s="4" t="s">
        <v>83</v>
      </c>
      <c r="E102" s="9"/>
      <c r="F102" s="9"/>
    </row>
    <row r="103" spans="1:6" x14ac:dyDescent="0.35">
      <c r="E103" s="9"/>
      <c r="F103" s="9"/>
    </row>
    <row r="104" spans="1:6" x14ac:dyDescent="0.35">
      <c r="B104" s="5">
        <v>18</v>
      </c>
      <c r="D104" s="5" t="s">
        <v>84</v>
      </c>
      <c r="E104" s="9"/>
      <c r="F104" s="9"/>
    </row>
    <row r="105" spans="1:6" x14ac:dyDescent="0.35">
      <c r="C105" s="1" t="s">
        <v>4</v>
      </c>
      <c r="D105" s="1" t="s">
        <v>85</v>
      </c>
      <c r="E105" s="8"/>
      <c r="F105" s="8"/>
    </row>
    <row r="106" spans="1:6" x14ac:dyDescent="0.35">
      <c r="C106" s="1" t="s">
        <v>6</v>
      </c>
      <c r="D106" s="1" t="s">
        <v>86</v>
      </c>
      <c r="E106" s="8"/>
      <c r="F106" s="8"/>
    </row>
    <row r="107" spans="1:6" x14ac:dyDescent="0.35">
      <c r="C107" s="1" t="s">
        <v>16</v>
      </c>
      <c r="D107" s="1" t="s">
        <v>87</v>
      </c>
      <c r="E107" s="8"/>
      <c r="F107" s="8"/>
    </row>
    <row r="108" spans="1:6" x14ac:dyDescent="0.35">
      <c r="E108" s="9"/>
      <c r="F108" s="9"/>
    </row>
    <row r="109" spans="1:6" x14ac:dyDescent="0.35">
      <c r="B109" s="5">
        <v>19</v>
      </c>
      <c r="D109" s="5" t="s">
        <v>88</v>
      </c>
      <c r="E109" s="9"/>
      <c r="F109" s="9"/>
    </row>
    <row r="110" spans="1:6" x14ac:dyDescent="0.35">
      <c r="C110" s="1" t="s">
        <v>4</v>
      </c>
      <c r="D110" s="1" t="s">
        <v>89</v>
      </c>
      <c r="E110" s="8"/>
      <c r="F110" s="8"/>
    </row>
    <row r="111" spans="1:6" x14ac:dyDescent="0.35">
      <c r="C111" s="1" t="s">
        <v>6</v>
      </c>
      <c r="D111" s="1" t="s">
        <v>90</v>
      </c>
      <c r="E111" s="8"/>
      <c r="F111" s="8"/>
    </row>
    <row r="112" spans="1:6" x14ac:dyDescent="0.35">
      <c r="C112" s="1" t="s">
        <v>16</v>
      </c>
      <c r="D112" s="1" t="s">
        <v>91</v>
      </c>
      <c r="E112" s="8"/>
      <c r="F112" s="8"/>
    </row>
    <row r="113" spans="1:6" x14ac:dyDescent="0.35">
      <c r="E113" s="9"/>
      <c r="F113" s="9"/>
    </row>
    <row r="114" spans="1:6" ht="15" thickBot="1" x14ac:dyDescent="0.4">
      <c r="E114" s="9"/>
      <c r="F114" s="9"/>
    </row>
    <row r="115" spans="1:6" ht="15" thickBot="1" x14ac:dyDescent="0.4">
      <c r="D115" s="4" t="s">
        <v>92</v>
      </c>
      <c r="E115" s="13"/>
      <c r="F115" s="13"/>
    </row>
    <row r="116" spans="1:6" x14ac:dyDescent="0.35">
      <c r="E116" s="9"/>
      <c r="F116" s="9"/>
    </row>
    <row r="117" spans="1:6" ht="15" thickBot="1" x14ac:dyDescent="0.4">
      <c r="E117" s="9"/>
      <c r="F117" s="9"/>
    </row>
    <row r="118" spans="1:6" ht="15" thickBot="1" x14ac:dyDescent="0.4">
      <c r="A118" s="4" t="s">
        <v>93</v>
      </c>
      <c r="D118" s="4" t="s">
        <v>94</v>
      </c>
      <c r="E118" s="9"/>
      <c r="F118" s="9"/>
    </row>
    <row r="119" spans="1:6" x14ac:dyDescent="0.35">
      <c r="E119" s="9"/>
      <c r="F119" s="9"/>
    </row>
    <row r="120" spans="1:6" ht="29" x14ac:dyDescent="0.35">
      <c r="B120" s="5">
        <v>20</v>
      </c>
      <c r="D120" s="17" t="s">
        <v>95</v>
      </c>
      <c r="E120" s="10">
        <v>171834.48</v>
      </c>
      <c r="F120" s="10">
        <f>F122</f>
        <v>193009</v>
      </c>
    </row>
    <row r="121" spans="1:6" x14ac:dyDescent="0.35">
      <c r="B121" s="5"/>
      <c r="D121" s="17"/>
      <c r="E121" s="8"/>
      <c r="F121" s="8"/>
    </row>
    <row r="122" spans="1:6" x14ac:dyDescent="0.35">
      <c r="B122" s="5"/>
      <c r="D122" s="17"/>
      <c r="E122" s="8">
        <v>171834.48</v>
      </c>
      <c r="F122" s="8">
        <f>[2]SCHECEE!$H$256</f>
        <v>193009</v>
      </c>
    </row>
    <row r="123" spans="1:6" x14ac:dyDescent="0.35">
      <c r="E123" s="9"/>
      <c r="F123" s="9"/>
    </row>
    <row r="124" spans="1:6" x14ac:dyDescent="0.35">
      <c r="E124" s="9"/>
      <c r="F124" s="9"/>
    </row>
    <row r="125" spans="1:6" ht="58" x14ac:dyDescent="0.35">
      <c r="B125" s="5">
        <v>21</v>
      </c>
      <c r="D125" s="17" t="s">
        <v>96</v>
      </c>
      <c r="E125" s="10">
        <v>122278.1</v>
      </c>
      <c r="F125" s="10">
        <f>F126</f>
        <v>43943</v>
      </c>
    </row>
    <row r="126" spans="1:6" x14ac:dyDescent="0.35">
      <c r="B126" s="5"/>
      <c r="D126" s="17"/>
      <c r="E126" s="8">
        <v>122278.1</v>
      </c>
      <c r="F126" s="8">
        <f>[2]SCHECEE!$H$261</f>
        <v>43943</v>
      </c>
    </row>
    <row r="127" spans="1:6" x14ac:dyDescent="0.35">
      <c r="B127" s="5"/>
      <c r="D127" s="17"/>
      <c r="E127" s="8"/>
      <c r="F127" s="8"/>
    </row>
    <row r="128" spans="1:6" x14ac:dyDescent="0.35">
      <c r="E128" s="9"/>
      <c r="F128" s="9"/>
    </row>
    <row r="129" spans="2:6" ht="15" thickBot="1" x14ac:dyDescent="0.4">
      <c r="E129" s="9"/>
      <c r="F129" s="9"/>
    </row>
    <row r="130" spans="2:6" ht="15" thickBot="1" x14ac:dyDescent="0.4">
      <c r="D130" s="4" t="s">
        <v>97</v>
      </c>
      <c r="E130" s="13">
        <v>49556.380000000005</v>
      </c>
      <c r="F130" s="13">
        <f>F120-F125</f>
        <v>149066</v>
      </c>
    </row>
    <row r="131" spans="2:6" x14ac:dyDescent="0.35">
      <c r="E131" s="9"/>
      <c r="F131" s="9"/>
    </row>
    <row r="132" spans="2:6" ht="15" thickBot="1" x14ac:dyDescent="0.4">
      <c r="E132" s="9"/>
      <c r="F132" s="9"/>
    </row>
    <row r="133" spans="2:6" ht="15" thickBot="1" x14ac:dyDescent="0.4">
      <c r="D133" s="4" t="s">
        <v>98</v>
      </c>
      <c r="E133" s="13">
        <v>239763.5199999999</v>
      </c>
      <c r="F133" s="13">
        <f>F77+F130-F115+F99</f>
        <v>179223.85000000056</v>
      </c>
    </row>
    <row r="134" spans="2:6" ht="15" thickBot="1" x14ac:dyDescent="0.4">
      <c r="E134" s="9"/>
      <c r="F134" s="9"/>
    </row>
    <row r="135" spans="2:6" ht="15" thickBot="1" x14ac:dyDescent="0.4">
      <c r="D135" s="4" t="s">
        <v>99</v>
      </c>
      <c r="E135" s="13"/>
      <c r="F135" s="13"/>
    </row>
    <row r="136" spans="2:6" x14ac:dyDescent="0.35">
      <c r="E136" s="9"/>
      <c r="F136" s="9"/>
    </row>
    <row r="137" spans="2:6" ht="15" thickBot="1" x14ac:dyDescent="0.4">
      <c r="E137" s="9"/>
      <c r="F137" s="9"/>
    </row>
    <row r="138" spans="2:6" ht="15" thickBot="1" x14ac:dyDescent="0.4">
      <c r="D138" s="4" t="s">
        <v>100</v>
      </c>
      <c r="E138" s="13">
        <v>239763.5199999999</v>
      </c>
      <c r="F138" s="13">
        <f>F133</f>
        <v>179223.85000000056</v>
      </c>
    </row>
    <row r="139" spans="2:6" x14ac:dyDescent="0.35">
      <c r="F139" s="20"/>
    </row>
    <row r="140" spans="2:6" x14ac:dyDescent="0.35">
      <c r="B140" s="1" t="s">
        <v>915</v>
      </c>
      <c r="F140" s="20"/>
    </row>
  </sheetData>
  <mergeCells count="1">
    <mergeCell ref="A1:F1"/>
  </mergeCells>
  <pageMargins left="2.9921259842519685" right="0.19685039370078741" top="0.74803149606299213" bottom="0.74803149606299213" header="0.31496062992125984" footer="0.31496062992125984"/>
  <pageSetup paperSize="8" scale="48" orientation="portrait" r:id="rId1"/>
  <rowBreaks count="3" manualBreakCount="3">
    <brk id="37" max="16383" man="1"/>
    <brk id="77" max="8" man="1"/>
    <brk id="13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86705-CC14-4C06-A661-B30F2748AB7C}">
  <sheetPr>
    <outlinePr summaryBelow="0" summaryRight="0"/>
    <pageSetUpPr autoPageBreaks="0"/>
  </sheetPr>
  <dimension ref="A1:AT654"/>
  <sheetViews>
    <sheetView showGridLines="0" showOutlineSymbols="0" topLeftCell="A284" workbookViewId="0">
      <selection activeCell="AO354" sqref="AO354:AQ354"/>
    </sheetView>
  </sheetViews>
  <sheetFormatPr defaultRowHeight="12.75" customHeight="1" x14ac:dyDescent="0.35"/>
  <cols>
    <col min="1" max="1" width="2.1796875" style="24" customWidth="1"/>
    <col min="2" max="3" width="1.7265625" style="24" customWidth="1"/>
    <col min="4" max="4" width="1.1796875" style="24" customWidth="1"/>
    <col min="5" max="5" width="1.26953125" style="24" customWidth="1"/>
    <col min="6" max="6" width="1.54296875" style="24" customWidth="1"/>
    <col min="7" max="7" width="2.7265625" style="24" customWidth="1"/>
    <col min="8" max="8" width="1.453125" style="24" customWidth="1"/>
    <col min="9" max="9" width="1.26953125" style="24" customWidth="1"/>
    <col min="10" max="10" width="1" style="24" customWidth="1"/>
    <col min="11" max="11" width="1.81640625" style="24" customWidth="1"/>
    <col min="12" max="12" width="2.1796875" style="24" customWidth="1"/>
    <col min="13" max="13" width="8.1796875" style="24" customWidth="1"/>
    <col min="14" max="14" width="3.453125" style="24" customWidth="1"/>
    <col min="15" max="15" width="13" style="24" customWidth="1"/>
    <col min="16" max="16" width="1.54296875" style="24" customWidth="1"/>
    <col min="17" max="17" width="2.1796875" style="24" customWidth="1"/>
    <col min="18" max="18" width="5.1796875" style="24" customWidth="1"/>
    <col min="19" max="19" width="1.26953125" style="24" customWidth="1"/>
    <col min="20" max="20" width="7.453125" style="24" customWidth="1"/>
    <col min="21" max="21" width="1.26953125" style="24" customWidth="1"/>
    <col min="22" max="22" width="5.453125" style="24" customWidth="1"/>
    <col min="23" max="23" width="5.81640625" style="24" customWidth="1"/>
    <col min="24" max="24" width="1.7265625" style="24" customWidth="1"/>
    <col min="25" max="25" width="1.81640625" style="24" customWidth="1"/>
    <col min="26" max="26" width="1.1796875" style="24" customWidth="1"/>
    <col min="27" max="27" width="1" style="24" customWidth="1"/>
    <col min="28" max="28" width="8.1796875" style="24" customWidth="1"/>
    <col min="29" max="29" width="1" style="24" customWidth="1"/>
    <col min="30" max="30" width="14.81640625" style="24" customWidth="1"/>
    <col min="31" max="31" width="1" style="24" customWidth="1"/>
    <col min="32" max="32" width="4" style="24" customWidth="1"/>
    <col min="33" max="33" width="1.54296875" style="24" customWidth="1"/>
    <col min="34" max="34" width="5.453125" style="24" customWidth="1"/>
    <col min="35" max="35" width="1.453125" style="24" customWidth="1"/>
    <col min="36" max="36" width="3.81640625" style="24" customWidth="1"/>
    <col min="37" max="37" width="1.453125" style="24" customWidth="1"/>
    <col min="38" max="38" width="3.81640625" style="24" customWidth="1"/>
    <col min="39" max="40" width="1.1796875" style="24" customWidth="1"/>
    <col min="41" max="41" width="5.1796875" style="24" customWidth="1"/>
    <col min="42" max="42" width="1.1796875" style="24" customWidth="1"/>
    <col min="43" max="43" width="8" style="24" customWidth="1"/>
    <col min="44" max="44" width="3.26953125" style="24" customWidth="1"/>
    <col min="45" max="45" width="1" style="24" customWidth="1"/>
    <col min="46" max="46" width="2.81640625" style="24" customWidth="1"/>
    <col min="47" max="256" width="6.81640625" style="24" customWidth="1"/>
    <col min="257" max="257" width="2.1796875" style="24" customWidth="1"/>
    <col min="258" max="259" width="1.7265625" style="24" customWidth="1"/>
    <col min="260" max="260" width="1.1796875" style="24" customWidth="1"/>
    <col min="261" max="261" width="1.26953125" style="24" customWidth="1"/>
    <col min="262" max="262" width="1.54296875" style="24" customWidth="1"/>
    <col min="263" max="263" width="2.7265625" style="24" customWidth="1"/>
    <col min="264" max="264" width="1.453125" style="24" customWidth="1"/>
    <col min="265" max="265" width="1.26953125" style="24" customWidth="1"/>
    <col min="266" max="266" width="1" style="24" customWidth="1"/>
    <col min="267" max="267" width="1.81640625" style="24" customWidth="1"/>
    <col min="268" max="268" width="2.1796875" style="24" customWidth="1"/>
    <col min="269" max="269" width="8.1796875" style="24" customWidth="1"/>
    <col min="270" max="270" width="3.453125" style="24" customWidth="1"/>
    <col min="271" max="271" width="13" style="24" customWidth="1"/>
    <col min="272" max="272" width="1.54296875" style="24" customWidth="1"/>
    <col min="273" max="273" width="2.1796875" style="24" customWidth="1"/>
    <col min="274" max="274" width="5.1796875" style="24" customWidth="1"/>
    <col min="275" max="275" width="1.26953125" style="24" customWidth="1"/>
    <col min="276" max="276" width="7.453125" style="24" customWidth="1"/>
    <col min="277" max="277" width="1.26953125" style="24" customWidth="1"/>
    <col min="278" max="278" width="5.453125" style="24" customWidth="1"/>
    <col min="279" max="279" width="5.81640625" style="24" customWidth="1"/>
    <col min="280" max="280" width="1.7265625" style="24" customWidth="1"/>
    <col min="281" max="281" width="1.81640625" style="24" customWidth="1"/>
    <col min="282" max="282" width="1.1796875" style="24" customWidth="1"/>
    <col min="283" max="283" width="1" style="24" customWidth="1"/>
    <col min="284" max="284" width="8.1796875" style="24" customWidth="1"/>
    <col min="285" max="285" width="1" style="24" customWidth="1"/>
    <col min="286" max="286" width="14.81640625" style="24" customWidth="1"/>
    <col min="287" max="287" width="1" style="24" customWidth="1"/>
    <col min="288" max="288" width="4" style="24" customWidth="1"/>
    <col min="289" max="289" width="1.54296875" style="24" customWidth="1"/>
    <col min="290" max="290" width="5.453125" style="24" customWidth="1"/>
    <col min="291" max="291" width="1.453125" style="24" customWidth="1"/>
    <col min="292" max="292" width="3.81640625" style="24" customWidth="1"/>
    <col min="293" max="293" width="1.453125" style="24" customWidth="1"/>
    <col min="294" max="294" width="3.81640625" style="24" customWidth="1"/>
    <col min="295" max="296" width="1.1796875" style="24" customWidth="1"/>
    <col min="297" max="297" width="5.1796875" style="24" customWidth="1"/>
    <col min="298" max="298" width="1.1796875" style="24" customWidth="1"/>
    <col min="299" max="299" width="8" style="24" customWidth="1"/>
    <col min="300" max="300" width="3.26953125" style="24" customWidth="1"/>
    <col min="301" max="301" width="1" style="24" customWidth="1"/>
    <col min="302" max="302" width="2.81640625" style="24" customWidth="1"/>
    <col min="303" max="512" width="6.81640625" style="24" customWidth="1"/>
    <col min="513" max="513" width="2.1796875" style="24" customWidth="1"/>
    <col min="514" max="515" width="1.7265625" style="24" customWidth="1"/>
    <col min="516" max="516" width="1.1796875" style="24" customWidth="1"/>
    <col min="517" max="517" width="1.26953125" style="24" customWidth="1"/>
    <col min="518" max="518" width="1.54296875" style="24" customWidth="1"/>
    <col min="519" max="519" width="2.7265625" style="24" customWidth="1"/>
    <col min="520" max="520" width="1.453125" style="24" customWidth="1"/>
    <col min="521" max="521" width="1.26953125" style="24" customWidth="1"/>
    <col min="522" max="522" width="1" style="24" customWidth="1"/>
    <col min="523" max="523" width="1.81640625" style="24" customWidth="1"/>
    <col min="524" max="524" width="2.1796875" style="24" customWidth="1"/>
    <col min="525" max="525" width="8.1796875" style="24" customWidth="1"/>
    <col min="526" max="526" width="3.453125" style="24" customWidth="1"/>
    <col min="527" max="527" width="13" style="24" customWidth="1"/>
    <col min="528" max="528" width="1.54296875" style="24" customWidth="1"/>
    <col min="529" max="529" width="2.1796875" style="24" customWidth="1"/>
    <col min="530" max="530" width="5.1796875" style="24" customWidth="1"/>
    <col min="531" max="531" width="1.26953125" style="24" customWidth="1"/>
    <col min="532" max="532" width="7.453125" style="24" customWidth="1"/>
    <col min="533" max="533" width="1.26953125" style="24" customWidth="1"/>
    <col min="534" max="534" width="5.453125" style="24" customWidth="1"/>
    <col min="535" max="535" width="5.81640625" style="24" customWidth="1"/>
    <col min="536" max="536" width="1.7265625" style="24" customWidth="1"/>
    <col min="537" max="537" width="1.81640625" style="24" customWidth="1"/>
    <col min="538" max="538" width="1.1796875" style="24" customWidth="1"/>
    <col min="539" max="539" width="1" style="24" customWidth="1"/>
    <col min="540" max="540" width="8.1796875" style="24" customWidth="1"/>
    <col min="541" max="541" width="1" style="24" customWidth="1"/>
    <col min="542" max="542" width="14.81640625" style="24" customWidth="1"/>
    <col min="543" max="543" width="1" style="24" customWidth="1"/>
    <col min="544" max="544" width="4" style="24" customWidth="1"/>
    <col min="545" max="545" width="1.54296875" style="24" customWidth="1"/>
    <col min="546" max="546" width="5.453125" style="24" customWidth="1"/>
    <col min="547" max="547" width="1.453125" style="24" customWidth="1"/>
    <col min="548" max="548" width="3.81640625" style="24" customWidth="1"/>
    <col min="549" max="549" width="1.453125" style="24" customWidth="1"/>
    <col min="550" max="550" width="3.81640625" style="24" customWidth="1"/>
    <col min="551" max="552" width="1.1796875" style="24" customWidth="1"/>
    <col min="553" max="553" width="5.1796875" style="24" customWidth="1"/>
    <col min="554" max="554" width="1.1796875" style="24" customWidth="1"/>
    <col min="555" max="555" width="8" style="24" customWidth="1"/>
    <col min="556" max="556" width="3.26953125" style="24" customWidth="1"/>
    <col min="557" max="557" width="1" style="24" customWidth="1"/>
    <col min="558" max="558" width="2.81640625" style="24" customWidth="1"/>
    <col min="559" max="768" width="6.81640625" style="24" customWidth="1"/>
    <col min="769" max="769" width="2.1796875" style="24" customWidth="1"/>
    <col min="770" max="771" width="1.7265625" style="24" customWidth="1"/>
    <col min="772" max="772" width="1.1796875" style="24" customWidth="1"/>
    <col min="773" max="773" width="1.26953125" style="24" customWidth="1"/>
    <col min="774" max="774" width="1.54296875" style="24" customWidth="1"/>
    <col min="775" max="775" width="2.7265625" style="24" customWidth="1"/>
    <col min="776" max="776" width="1.453125" style="24" customWidth="1"/>
    <col min="777" max="777" width="1.26953125" style="24" customWidth="1"/>
    <col min="778" max="778" width="1" style="24" customWidth="1"/>
    <col min="779" max="779" width="1.81640625" style="24" customWidth="1"/>
    <col min="780" max="780" width="2.1796875" style="24" customWidth="1"/>
    <col min="781" max="781" width="8.1796875" style="24" customWidth="1"/>
    <col min="782" max="782" width="3.453125" style="24" customWidth="1"/>
    <col min="783" max="783" width="13" style="24" customWidth="1"/>
    <col min="784" max="784" width="1.54296875" style="24" customWidth="1"/>
    <col min="785" max="785" width="2.1796875" style="24" customWidth="1"/>
    <col min="786" max="786" width="5.1796875" style="24" customWidth="1"/>
    <col min="787" max="787" width="1.26953125" style="24" customWidth="1"/>
    <col min="788" max="788" width="7.453125" style="24" customWidth="1"/>
    <col min="789" max="789" width="1.26953125" style="24" customWidth="1"/>
    <col min="790" max="790" width="5.453125" style="24" customWidth="1"/>
    <col min="791" max="791" width="5.81640625" style="24" customWidth="1"/>
    <col min="792" max="792" width="1.7265625" style="24" customWidth="1"/>
    <col min="793" max="793" width="1.81640625" style="24" customWidth="1"/>
    <col min="794" max="794" width="1.1796875" style="24" customWidth="1"/>
    <col min="795" max="795" width="1" style="24" customWidth="1"/>
    <col min="796" max="796" width="8.1796875" style="24" customWidth="1"/>
    <col min="797" max="797" width="1" style="24" customWidth="1"/>
    <col min="798" max="798" width="14.81640625" style="24" customWidth="1"/>
    <col min="799" max="799" width="1" style="24" customWidth="1"/>
    <col min="800" max="800" width="4" style="24" customWidth="1"/>
    <col min="801" max="801" width="1.54296875" style="24" customWidth="1"/>
    <col min="802" max="802" width="5.453125" style="24" customWidth="1"/>
    <col min="803" max="803" width="1.453125" style="24" customWidth="1"/>
    <col min="804" max="804" width="3.81640625" style="24" customWidth="1"/>
    <col min="805" max="805" width="1.453125" style="24" customWidth="1"/>
    <col min="806" max="806" width="3.81640625" style="24" customWidth="1"/>
    <col min="807" max="808" width="1.1796875" style="24" customWidth="1"/>
    <col min="809" max="809" width="5.1796875" style="24" customWidth="1"/>
    <col min="810" max="810" width="1.1796875" style="24" customWidth="1"/>
    <col min="811" max="811" width="8" style="24" customWidth="1"/>
    <col min="812" max="812" width="3.26953125" style="24" customWidth="1"/>
    <col min="813" max="813" width="1" style="24" customWidth="1"/>
    <col min="814" max="814" width="2.81640625" style="24" customWidth="1"/>
    <col min="815" max="1024" width="6.81640625" style="24" customWidth="1"/>
    <col min="1025" max="1025" width="2.1796875" style="24" customWidth="1"/>
    <col min="1026" max="1027" width="1.7265625" style="24" customWidth="1"/>
    <col min="1028" max="1028" width="1.1796875" style="24" customWidth="1"/>
    <col min="1029" max="1029" width="1.26953125" style="24" customWidth="1"/>
    <col min="1030" max="1030" width="1.54296875" style="24" customWidth="1"/>
    <col min="1031" max="1031" width="2.7265625" style="24" customWidth="1"/>
    <col min="1032" max="1032" width="1.453125" style="24" customWidth="1"/>
    <col min="1033" max="1033" width="1.26953125" style="24" customWidth="1"/>
    <col min="1034" max="1034" width="1" style="24" customWidth="1"/>
    <col min="1035" max="1035" width="1.81640625" style="24" customWidth="1"/>
    <col min="1036" max="1036" width="2.1796875" style="24" customWidth="1"/>
    <col min="1037" max="1037" width="8.1796875" style="24" customWidth="1"/>
    <col min="1038" max="1038" width="3.453125" style="24" customWidth="1"/>
    <col min="1039" max="1039" width="13" style="24" customWidth="1"/>
    <col min="1040" max="1040" width="1.54296875" style="24" customWidth="1"/>
    <col min="1041" max="1041" width="2.1796875" style="24" customWidth="1"/>
    <col min="1042" max="1042" width="5.1796875" style="24" customWidth="1"/>
    <col min="1043" max="1043" width="1.26953125" style="24" customWidth="1"/>
    <col min="1044" max="1044" width="7.453125" style="24" customWidth="1"/>
    <col min="1045" max="1045" width="1.26953125" style="24" customWidth="1"/>
    <col min="1046" max="1046" width="5.453125" style="24" customWidth="1"/>
    <col min="1047" max="1047" width="5.81640625" style="24" customWidth="1"/>
    <col min="1048" max="1048" width="1.7265625" style="24" customWidth="1"/>
    <col min="1049" max="1049" width="1.81640625" style="24" customWidth="1"/>
    <col min="1050" max="1050" width="1.1796875" style="24" customWidth="1"/>
    <col min="1051" max="1051" width="1" style="24" customWidth="1"/>
    <col min="1052" max="1052" width="8.1796875" style="24" customWidth="1"/>
    <col min="1053" max="1053" width="1" style="24" customWidth="1"/>
    <col min="1054" max="1054" width="14.81640625" style="24" customWidth="1"/>
    <col min="1055" max="1055" width="1" style="24" customWidth="1"/>
    <col min="1056" max="1056" width="4" style="24" customWidth="1"/>
    <col min="1057" max="1057" width="1.54296875" style="24" customWidth="1"/>
    <col min="1058" max="1058" width="5.453125" style="24" customWidth="1"/>
    <col min="1059" max="1059" width="1.453125" style="24" customWidth="1"/>
    <col min="1060" max="1060" width="3.81640625" style="24" customWidth="1"/>
    <col min="1061" max="1061" width="1.453125" style="24" customWidth="1"/>
    <col min="1062" max="1062" width="3.81640625" style="24" customWidth="1"/>
    <col min="1063" max="1064" width="1.1796875" style="24" customWidth="1"/>
    <col min="1065" max="1065" width="5.1796875" style="24" customWidth="1"/>
    <col min="1066" max="1066" width="1.1796875" style="24" customWidth="1"/>
    <col min="1067" max="1067" width="8" style="24" customWidth="1"/>
    <col min="1068" max="1068" width="3.26953125" style="24" customWidth="1"/>
    <col min="1069" max="1069" width="1" style="24" customWidth="1"/>
    <col min="1070" max="1070" width="2.81640625" style="24" customWidth="1"/>
    <col min="1071" max="1280" width="6.81640625" style="24" customWidth="1"/>
    <col min="1281" max="1281" width="2.1796875" style="24" customWidth="1"/>
    <col min="1282" max="1283" width="1.7265625" style="24" customWidth="1"/>
    <col min="1284" max="1284" width="1.1796875" style="24" customWidth="1"/>
    <col min="1285" max="1285" width="1.26953125" style="24" customWidth="1"/>
    <col min="1286" max="1286" width="1.54296875" style="24" customWidth="1"/>
    <col min="1287" max="1287" width="2.7265625" style="24" customWidth="1"/>
    <col min="1288" max="1288" width="1.453125" style="24" customWidth="1"/>
    <col min="1289" max="1289" width="1.26953125" style="24" customWidth="1"/>
    <col min="1290" max="1290" width="1" style="24" customWidth="1"/>
    <col min="1291" max="1291" width="1.81640625" style="24" customWidth="1"/>
    <col min="1292" max="1292" width="2.1796875" style="24" customWidth="1"/>
    <col min="1293" max="1293" width="8.1796875" style="24" customWidth="1"/>
    <col min="1294" max="1294" width="3.453125" style="24" customWidth="1"/>
    <col min="1295" max="1295" width="13" style="24" customWidth="1"/>
    <col min="1296" max="1296" width="1.54296875" style="24" customWidth="1"/>
    <col min="1297" max="1297" width="2.1796875" style="24" customWidth="1"/>
    <col min="1298" max="1298" width="5.1796875" style="24" customWidth="1"/>
    <col min="1299" max="1299" width="1.26953125" style="24" customWidth="1"/>
    <col min="1300" max="1300" width="7.453125" style="24" customWidth="1"/>
    <col min="1301" max="1301" width="1.26953125" style="24" customWidth="1"/>
    <col min="1302" max="1302" width="5.453125" style="24" customWidth="1"/>
    <col min="1303" max="1303" width="5.81640625" style="24" customWidth="1"/>
    <col min="1304" max="1304" width="1.7265625" style="24" customWidth="1"/>
    <col min="1305" max="1305" width="1.81640625" style="24" customWidth="1"/>
    <col min="1306" max="1306" width="1.1796875" style="24" customWidth="1"/>
    <col min="1307" max="1307" width="1" style="24" customWidth="1"/>
    <col min="1308" max="1308" width="8.1796875" style="24" customWidth="1"/>
    <col min="1309" max="1309" width="1" style="24" customWidth="1"/>
    <col min="1310" max="1310" width="14.81640625" style="24" customWidth="1"/>
    <col min="1311" max="1311" width="1" style="24" customWidth="1"/>
    <col min="1312" max="1312" width="4" style="24" customWidth="1"/>
    <col min="1313" max="1313" width="1.54296875" style="24" customWidth="1"/>
    <col min="1314" max="1314" width="5.453125" style="24" customWidth="1"/>
    <col min="1315" max="1315" width="1.453125" style="24" customWidth="1"/>
    <col min="1316" max="1316" width="3.81640625" style="24" customWidth="1"/>
    <col min="1317" max="1317" width="1.453125" style="24" customWidth="1"/>
    <col min="1318" max="1318" width="3.81640625" style="24" customWidth="1"/>
    <col min="1319" max="1320" width="1.1796875" style="24" customWidth="1"/>
    <col min="1321" max="1321" width="5.1796875" style="24" customWidth="1"/>
    <col min="1322" max="1322" width="1.1796875" style="24" customWidth="1"/>
    <col min="1323" max="1323" width="8" style="24" customWidth="1"/>
    <col min="1324" max="1324" width="3.26953125" style="24" customWidth="1"/>
    <col min="1325" max="1325" width="1" style="24" customWidth="1"/>
    <col min="1326" max="1326" width="2.81640625" style="24" customWidth="1"/>
    <col min="1327" max="1536" width="6.81640625" style="24" customWidth="1"/>
    <col min="1537" max="1537" width="2.1796875" style="24" customWidth="1"/>
    <col min="1538" max="1539" width="1.7265625" style="24" customWidth="1"/>
    <col min="1540" max="1540" width="1.1796875" style="24" customWidth="1"/>
    <col min="1541" max="1541" width="1.26953125" style="24" customWidth="1"/>
    <col min="1542" max="1542" width="1.54296875" style="24" customWidth="1"/>
    <col min="1543" max="1543" width="2.7265625" style="24" customWidth="1"/>
    <col min="1544" max="1544" width="1.453125" style="24" customWidth="1"/>
    <col min="1545" max="1545" width="1.26953125" style="24" customWidth="1"/>
    <col min="1546" max="1546" width="1" style="24" customWidth="1"/>
    <col min="1547" max="1547" width="1.81640625" style="24" customWidth="1"/>
    <col min="1548" max="1548" width="2.1796875" style="24" customWidth="1"/>
    <col min="1549" max="1549" width="8.1796875" style="24" customWidth="1"/>
    <col min="1550" max="1550" width="3.453125" style="24" customWidth="1"/>
    <col min="1551" max="1551" width="13" style="24" customWidth="1"/>
    <col min="1552" max="1552" width="1.54296875" style="24" customWidth="1"/>
    <col min="1553" max="1553" width="2.1796875" style="24" customWidth="1"/>
    <col min="1554" max="1554" width="5.1796875" style="24" customWidth="1"/>
    <col min="1555" max="1555" width="1.26953125" style="24" customWidth="1"/>
    <col min="1556" max="1556" width="7.453125" style="24" customWidth="1"/>
    <col min="1557" max="1557" width="1.26953125" style="24" customWidth="1"/>
    <col min="1558" max="1558" width="5.453125" style="24" customWidth="1"/>
    <col min="1559" max="1559" width="5.81640625" style="24" customWidth="1"/>
    <col min="1560" max="1560" width="1.7265625" style="24" customWidth="1"/>
    <col min="1561" max="1561" width="1.81640625" style="24" customWidth="1"/>
    <col min="1562" max="1562" width="1.1796875" style="24" customWidth="1"/>
    <col min="1563" max="1563" width="1" style="24" customWidth="1"/>
    <col min="1564" max="1564" width="8.1796875" style="24" customWidth="1"/>
    <col min="1565" max="1565" width="1" style="24" customWidth="1"/>
    <col min="1566" max="1566" width="14.81640625" style="24" customWidth="1"/>
    <col min="1567" max="1567" width="1" style="24" customWidth="1"/>
    <col min="1568" max="1568" width="4" style="24" customWidth="1"/>
    <col min="1569" max="1569" width="1.54296875" style="24" customWidth="1"/>
    <col min="1570" max="1570" width="5.453125" style="24" customWidth="1"/>
    <col min="1571" max="1571" width="1.453125" style="24" customWidth="1"/>
    <col min="1572" max="1572" width="3.81640625" style="24" customWidth="1"/>
    <col min="1573" max="1573" width="1.453125" style="24" customWidth="1"/>
    <col min="1574" max="1574" width="3.81640625" style="24" customWidth="1"/>
    <col min="1575" max="1576" width="1.1796875" style="24" customWidth="1"/>
    <col min="1577" max="1577" width="5.1796875" style="24" customWidth="1"/>
    <col min="1578" max="1578" width="1.1796875" style="24" customWidth="1"/>
    <col min="1579" max="1579" width="8" style="24" customWidth="1"/>
    <col min="1580" max="1580" width="3.26953125" style="24" customWidth="1"/>
    <col min="1581" max="1581" width="1" style="24" customWidth="1"/>
    <col min="1582" max="1582" width="2.81640625" style="24" customWidth="1"/>
    <col min="1583" max="1792" width="6.81640625" style="24" customWidth="1"/>
    <col min="1793" max="1793" width="2.1796875" style="24" customWidth="1"/>
    <col min="1794" max="1795" width="1.7265625" style="24" customWidth="1"/>
    <col min="1796" max="1796" width="1.1796875" style="24" customWidth="1"/>
    <col min="1797" max="1797" width="1.26953125" style="24" customWidth="1"/>
    <col min="1798" max="1798" width="1.54296875" style="24" customWidth="1"/>
    <col min="1799" max="1799" width="2.7265625" style="24" customWidth="1"/>
    <col min="1800" max="1800" width="1.453125" style="24" customWidth="1"/>
    <col min="1801" max="1801" width="1.26953125" style="24" customWidth="1"/>
    <col min="1802" max="1802" width="1" style="24" customWidth="1"/>
    <col min="1803" max="1803" width="1.81640625" style="24" customWidth="1"/>
    <col min="1804" max="1804" width="2.1796875" style="24" customWidth="1"/>
    <col min="1805" max="1805" width="8.1796875" style="24" customWidth="1"/>
    <col min="1806" max="1806" width="3.453125" style="24" customWidth="1"/>
    <col min="1807" max="1807" width="13" style="24" customWidth="1"/>
    <col min="1808" max="1808" width="1.54296875" style="24" customWidth="1"/>
    <col min="1809" max="1809" width="2.1796875" style="24" customWidth="1"/>
    <col min="1810" max="1810" width="5.1796875" style="24" customWidth="1"/>
    <col min="1811" max="1811" width="1.26953125" style="24" customWidth="1"/>
    <col min="1812" max="1812" width="7.453125" style="24" customWidth="1"/>
    <col min="1813" max="1813" width="1.26953125" style="24" customWidth="1"/>
    <col min="1814" max="1814" width="5.453125" style="24" customWidth="1"/>
    <col min="1815" max="1815" width="5.81640625" style="24" customWidth="1"/>
    <col min="1816" max="1816" width="1.7265625" style="24" customWidth="1"/>
    <col min="1817" max="1817" width="1.81640625" style="24" customWidth="1"/>
    <col min="1818" max="1818" width="1.1796875" style="24" customWidth="1"/>
    <col min="1819" max="1819" width="1" style="24" customWidth="1"/>
    <col min="1820" max="1820" width="8.1796875" style="24" customWidth="1"/>
    <col min="1821" max="1821" width="1" style="24" customWidth="1"/>
    <col min="1822" max="1822" width="14.81640625" style="24" customWidth="1"/>
    <col min="1823" max="1823" width="1" style="24" customWidth="1"/>
    <col min="1824" max="1824" width="4" style="24" customWidth="1"/>
    <col min="1825" max="1825" width="1.54296875" style="24" customWidth="1"/>
    <col min="1826" max="1826" width="5.453125" style="24" customWidth="1"/>
    <col min="1827" max="1827" width="1.453125" style="24" customWidth="1"/>
    <col min="1828" max="1828" width="3.81640625" style="24" customWidth="1"/>
    <col min="1829" max="1829" width="1.453125" style="24" customWidth="1"/>
    <col min="1830" max="1830" width="3.81640625" style="24" customWidth="1"/>
    <col min="1831" max="1832" width="1.1796875" style="24" customWidth="1"/>
    <col min="1833" max="1833" width="5.1796875" style="24" customWidth="1"/>
    <col min="1834" max="1834" width="1.1796875" style="24" customWidth="1"/>
    <col min="1835" max="1835" width="8" style="24" customWidth="1"/>
    <col min="1836" max="1836" width="3.26953125" style="24" customWidth="1"/>
    <col min="1837" max="1837" width="1" style="24" customWidth="1"/>
    <col min="1838" max="1838" width="2.81640625" style="24" customWidth="1"/>
    <col min="1839" max="2048" width="6.81640625" style="24" customWidth="1"/>
    <col min="2049" max="2049" width="2.1796875" style="24" customWidth="1"/>
    <col min="2050" max="2051" width="1.7265625" style="24" customWidth="1"/>
    <col min="2052" max="2052" width="1.1796875" style="24" customWidth="1"/>
    <col min="2053" max="2053" width="1.26953125" style="24" customWidth="1"/>
    <col min="2054" max="2054" width="1.54296875" style="24" customWidth="1"/>
    <col min="2055" max="2055" width="2.7265625" style="24" customWidth="1"/>
    <col min="2056" max="2056" width="1.453125" style="24" customWidth="1"/>
    <col min="2057" max="2057" width="1.26953125" style="24" customWidth="1"/>
    <col min="2058" max="2058" width="1" style="24" customWidth="1"/>
    <col min="2059" max="2059" width="1.81640625" style="24" customWidth="1"/>
    <col min="2060" max="2060" width="2.1796875" style="24" customWidth="1"/>
    <col min="2061" max="2061" width="8.1796875" style="24" customWidth="1"/>
    <col min="2062" max="2062" width="3.453125" style="24" customWidth="1"/>
    <col min="2063" max="2063" width="13" style="24" customWidth="1"/>
    <col min="2064" max="2064" width="1.54296875" style="24" customWidth="1"/>
    <col min="2065" max="2065" width="2.1796875" style="24" customWidth="1"/>
    <col min="2066" max="2066" width="5.1796875" style="24" customWidth="1"/>
    <col min="2067" max="2067" width="1.26953125" style="24" customWidth="1"/>
    <col min="2068" max="2068" width="7.453125" style="24" customWidth="1"/>
    <col min="2069" max="2069" width="1.26953125" style="24" customWidth="1"/>
    <col min="2070" max="2070" width="5.453125" style="24" customWidth="1"/>
    <col min="2071" max="2071" width="5.81640625" style="24" customWidth="1"/>
    <col min="2072" max="2072" width="1.7265625" style="24" customWidth="1"/>
    <col min="2073" max="2073" width="1.81640625" style="24" customWidth="1"/>
    <col min="2074" max="2074" width="1.1796875" style="24" customWidth="1"/>
    <col min="2075" max="2075" width="1" style="24" customWidth="1"/>
    <col min="2076" max="2076" width="8.1796875" style="24" customWidth="1"/>
    <col min="2077" max="2077" width="1" style="24" customWidth="1"/>
    <col min="2078" max="2078" width="14.81640625" style="24" customWidth="1"/>
    <col min="2079" max="2079" width="1" style="24" customWidth="1"/>
    <col min="2080" max="2080" width="4" style="24" customWidth="1"/>
    <col min="2081" max="2081" width="1.54296875" style="24" customWidth="1"/>
    <col min="2082" max="2082" width="5.453125" style="24" customWidth="1"/>
    <col min="2083" max="2083" width="1.453125" style="24" customWidth="1"/>
    <col min="2084" max="2084" width="3.81640625" style="24" customWidth="1"/>
    <col min="2085" max="2085" width="1.453125" style="24" customWidth="1"/>
    <col min="2086" max="2086" width="3.81640625" style="24" customWidth="1"/>
    <col min="2087" max="2088" width="1.1796875" style="24" customWidth="1"/>
    <col min="2089" max="2089" width="5.1796875" style="24" customWidth="1"/>
    <col min="2090" max="2090" width="1.1796875" style="24" customWidth="1"/>
    <col min="2091" max="2091" width="8" style="24" customWidth="1"/>
    <col min="2092" max="2092" width="3.26953125" style="24" customWidth="1"/>
    <col min="2093" max="2093" width="1" style="24" customWidth="1"/>
    <col min="2094" max="2094" width="2.81640625" style="24" customWidth="1"/>
    <col min="2095" max="2304" width="6.81640625" style="24" customWidth="1"/>
    <col min="2305" max="2305" width="2.1796875" style="24" customWidth="1"/>
    <col min="2306" max="2307" width="1.7265625" style="24" customWidth="1"/>
    <col min="2308" max="2308" width="1.1796875" style="24" customWidth="1"/>
    <col min="2309" max="2309" width="1.26953125" style="24" customWidth="1"/>
    <col min="2310" max="2310" width="1.54296875" style="24" customWidth="1"/>
    <col min="2311" max="2311" width="2.7265625" style="24" customWidth="1"/>
    <col min="2312" max="2312" width="1.453125" style="24" customWidth="1"/>
    <col min="2313" max="2313" width="1.26953125" style="24" customWidth="1"/>
    <col min="2314" max="2314" width="1" style="24" customWidth="1"/>
    <col min="2315" max="2315" width="1.81640625" style="24" customWidth="1"/>
    <col min="2316" max="2316" width="2.1796875" style="24" customWidth="1"/>
    <col min="2317" max="2317" width="8.1796875" style="24" customWidth="1"/>
    <col min="2318" max="2318" width="3.453125" style="24" customWidth="1"/>
    <col min="2319" max="2319" width="13" style="24" customWidth="1"/>
    <col min="2320" max="2320" width="1.54296875" style="24" customWidth="1"/>
    <col min="2321" max="2321" width="2.1796875" style="24" customWidth="1"/>
    <col min="2322" max="2322" width="5.1796875" style="24" customWidth="1"/>
    <col min="2323" max="2323" width="1.26953125" style="24" customWidth="1"/>
    <col min="2324" max="2324" width="7.453125" style="24" customWidth="1"/>
    <col min="2325" max="2325" width="1.26953125" style="24" customWidth="1"/>
    <col min="2326" max="2326" width="5.453125" style="24" customWidth="1"/>
    <col min="2327" max="2327" width="5.81640625" style="24" customWidth="1"/>
    <col min="2328" max="2328" width="1.7265625" style="24" customWidth="1"/>
    <col min="2329" max="2329" width="1.81640625" style="24" customWidth="1"/>
    <col min="2330" max="2330" width="1.1796875" style="24" customWidth="1"/>
    <col min="2331" max="2331" width="1" style="24" customWidth="1"/>
    <col min="2332" max="2332" width="8.1796875" style="24" customWidth="1"/>
    <col min="2333" max="2333" width="1" style="24" customWidth="1"/>
    <col min="2334" max="2334" width="14.81640625" style="24" customWidth="1"/>
    <col min="2335" max="2335" width="1" style="24" customWidth="1"/>
    <col min="2336" max="2336" width="4" style="24" customWidth="1"/>
    <col min="2337" max="2337" width="1.54296875" style="24" customWidth="1"/>
    <col min="2338" max="2338" width="5.453125" style="24" customWidth="1"/>
    <col min="2339" max="2339" width="1.453125" style="24" customWidth="1"/>
    <col min="2340" max="2340" width="3.81640625" style="24" customWidth="1"/>
    <col min="2341" max="2341" width="1.453125" style="24" customWidth="1"/>
    <col min="2342" max="2342" width="3.81640625" style="24" customWidth="1"/>
    <col min="2343" max="2344" width="1.1796875" style="24" customWidth="1"/>
    <col min="2345" max="2345" width="5.1796875" style="24" customWidth="1"/>
    <col min="2346" max="2346" width="1.1796875" style="24" customWidth="1"/>
    <col min="2347" max="2347" width="8" style="24" customWidth="1"/>
    <col min="2348" max="2348" width="3.26953125" style="24" customWidth="1"/>
    <col min="2349" max="2349" width="1" style="24" customWidth="1"/>
    <col min="2350" max="2350" width="2.81640625" style="24" customWidth="1"/>
    <col min="2351" max="2560" width="6.81640625" style="24" customWidth="1"/>
    <col min="2561" max="2561" width="2.1796875" style="24" customWidth="1"/>
    <col min="2562" max="2563" width="1.7265625" style="24" customWidth="1"/>
    <col min="2564" max="2564" width="1.1796875" style="24" customWidth="1"/>
    <col min="2565" max="2565" width="1.26953125" style="24" customWidth="1"/>
    <col min="2566" max="2566" width="1.54296875" style="24" customWidth="1"/>
    <col min="2567" max="2567" width="2.7265625" style="24" customWidth="1"/>
    <col min="2568" max="2568" width="1.453125" style="24" customWidth="1"/>
    <col min="2569" max="2569" width="1.26953125" style="24" customWidth="1"/>
    <col min="2570" max="2570" width="1" style="24" customWidth="1"/>
    <col min="2571" max="2571" width="1.81640625" style="24" customWidth="1"/>
    <col min="2572" max="2572" width="2.1796875" style="24" customWidth="1"/>
    <col min="2573" max="2573" width="8.1796875" style="24" customWidth="1"/>
    <col min="2574" max="2574" width="3.453125" style="24" customWidth="1"/>
    <col min="2575" max="2575" width="13" style="24" customWidth="1"/>
    <col min="2576" max="2576" width="1.54296875" style="24" customWidth="1"/>
    <col min="2577" max="2577" width="2.1796875" style="24" customWidth="1"/>
    <col min="2578" max="2578" width="5.1796875" style="24" customWidth="1"/>
    <col min="2579" max="2579" width="1.26953125" style="24" customWidth="1"/>
    <col min="2580" max="2580" width="7.453125" style="24" customWidth="1"/>
    <col min="2581" max="2581" width="1.26953125" style="24" customWidth="1"/>
    <col min="2582" max="2582" width="5.453125" style="24" customWidth="1"/>
    <col min="2583" max="2583" width="5.81640625" style="24" customWidth="1"/>
    <col min="2584" max="2584" width="1.7265625" style="24" customWidth="1"/>
    <col min="2585" max="2585" width="1.81640625" style="24" customWidth="1"/>
    <col min="2586" max="2586" width="1.1796875" style="24" customWidth="1"/>
    <col min="2587" max="2587" width="1" style="24" customWidth="1"/>
    <col min="2588" max="2588" width="8.1796875" style="24" customWidth="1"/>
    <col min="2589" max="2589" width="1" style="24" customWidth="1"/>
    <col min="2590" max="2590" width="14.81640625" style="24" customWidth="1"/>
    <col min="2591" max="2591" width="1" style="24" customWidth="1"/>
    <col min="2592" max="2592" width="4" style="24" customWidth="1"/>
    <col min="2593" max="2593" width="1.54296875" style="24" customWidth="1"/>
    <col min="2594" max="2594" width="5.453125" style="24" customWidth="1"/>
    <col min="2595" max="2595" width="1.453125" style="24" customWidth="1"/>
    <col min="2596" max="2596" width="3.81640625" style="24" customWidth="1"/>
    <col min="2597" max="2597" width="1.453125" style="24" customWidth="1"/>
    <col min="2598" max="2598" width="3.81640625" style="24" customWidth="1"/>
    <col min="2599" max="2600" width="1.1796875" style="24" customWidth="1"/>
    <col min="2601" max="2601" width="5.1796875" style="24" customWidth="1"/>
    <col min="2602" max="2602" width="1.1796875" style="24" customWidth="1"/>
    <col min="2603" max="2603" width="8" style="24" customWidth="1"/>
    <col min="2604" max="2604" width="3.26953125" style="24" customWidth="1"/>
    <col min="2605" max="2605" width="1" style="24" customWidth="1"/>
    <col min="2606" max="2606" width="2.81640625" style="24" customWidth="1"/>
    <col min="2607" max="2816" width="6.81640625" style="24" customWidth="1"/>
    <col min="2817" max="2817" width="2.1796875" style="24" customWidth="1"/>
    <col min="2818" max="2819" width="1.7265625" style="24" customWidth="1"/>
    <col min="2820" max="2820" width="1.1796875" style="24" customWidth="1"/>
    <col min="2821" max="2821" width="1.26953125" style="24" customWidth="1"/>
    <col min="2822" max="2822" width="1.54296875" style="24" customWidth="1"/>
    <col min="2823" max="2823" width="2.7265625" style="24" customWidth="1"/>
    <col min="2824" max="2824" width="1.453125" style="24" customWidth="1"/>
    <col min="2825" max="2825" width="1.26953125" style="24" customWidth="1"/>
    <col min="2826" max="2826" width="1" style="24" customWidth="1"/>
    <col min="2827" max="2827" width="1.81640625" style="24" customWidth="1"/>
    <col min="2828" max="2828" width="2.1796875" style="24" customWidth="1"/>
    <col min="2829" max="2829" width="8.1796875" style="24" customWidth="1"/>
    <col min="2830" max="2830" width="3.453125" style="24" customWidth="1"/>
    <col min="2831" max="2831" width="13" style="24" customWidth="1"/>
    <col min="2832" max="2832" width="1.54296875" style="24" customWidth="1"/>
    <col min="2833" max="2833" width="2.1796875" style="24" customWidth="1"/>
    <col min="2834" max="2834" width="5.1796875" style="24" customWidth="1"/>
    <col min="2835" max="2835" width="1.26953125" style="24" customWidth="1"/>
    <col min="2836" max="2836" width="7.453125" style="24" customWidth="1"/>
    <col min="2837" max="2837" width="1.26953125" style="24" customWidth="1"/>
    <col min="2838" max="2838" width="5.453125" style="24" customWidth="1"/>
    <col min="2839" max="2839" width="5.81640625" style="24" customWidth="1"/>
    <col min="2840" max="2840" width="1.7265625" style="24" customWidth="1"/>
    <col min="2841" max="2841" width="1.81640625" style="24" customWidth="1"/>
    <col min="2842" max="2842" width="1.1796875" style="24" customWidth="1"/>
    <col min="2843" max="2843" width="1" style="24" customWidth="1"/>
    <col min="2844" max="2844" width="8.1796875" style="24" customWidth="1"/>
    <col min="2845" max="2845" width="1" style="24" customWidth="1"/>
    <col min="2846" max="2846" width="14.81640625" style="24" customWidth="1"/>
    <col min="2847" max="2847" width="1" style="24" customWidth="1"/>
    <col min="2848" max="2848" width="4" style="24" customWidth="1"/>
    <col min="2849" max="2849" width="1.54296875" style="24" customWidth="1"/>
    <col min="2850" max="2850" width="5.453125" style="24" customWidth="1"/>
    <col min="2851" max="2851" width="1.453125" style="24" customWidth="1"/>
    <col min="2852" max="2852" width="3.81640625" style="24" customWidth="1"/>
    <col min="2853" max="2853" width="1.453125" style="24" customWidth="1"/>
    <col min="2854" max="2854" width="3.81640625" style="24" customWidth="1"/>
    <col min="2855" max="2856" width="1.1796875" style="24" customWidth="1"/>
    <col min="2857" max="2857" width="5.1796875" style="24" customWidth="1"/>
    <col min="2858" max="2858" width="1.1796875" style="24" customWidth="1"/>
    <col min="2859" max="2859" width="8" style="24" customWidth="1"/>
    <col min="2860" max="2860" width="3.26953125" style="24" customWidth="1"/>
    <col min="2861" max="2861" width="1" style="24" customWidth="1"/>
    <col min="2862" max="2862" width="2.81640625" style="24" customWidth="1"/>
    <col min="2863" max="3072" width="6.81640625" style="24" customWidth="1"/>
    <col min="3073" max="3073" width="2.1796875" style="24" customWidth="1"/>
    <col min="3074" max="3075" width="1.7265625" style="24" customWidth="1"/>
    <col min="3076" max="3076" width="1.1796875" style="24" customWidth="1"/>
    <col min="3077" max="3077" width="1.26953125" style="24" customWidth="1"/>
    <col min="3078" max="3078" width="1.54296875" style="24" customWidth="1"/>
    <col min="3079" max="3079" width="2.7265625" style="24" customWidth="1"/>
    <col min="3080" max="3080" width="1.453125" style="24" customWidth="1"/>
    <col min="3081" max="3081" width="1.26953125" style="24" customWidth="1"/>
    <col min="3082" max="3082" width="1" style="24" customWidth="1"/>
    <col min="3083" max="3083" width="1.81640625" style="24" customWidth="1"/>
    <col min="3084" max="3084" width="2.1796875" style="24" customWidth="1"/>
    <col min="3085" max="3085" width="8.1796875" style="24" customWidth="1"/>
    <col min="3086" max="3086" width="3.453125" style="24" customWidth="1"/>
    <col min="3087" max="3087" width="13" style="24" customWidth="1"/>
    <col min="3088" max="3088" width="1.54296875" style="24" customWidth="1"/>
    <col min="3089" max="3089" width="2.1796875" style="24" customWidth="1"/>
    <col min="3090" max="3090" width="5.1796875" style="24" customWidth="1"/>
    <col min="3091" max="3091" width="1.26953125" style="24" customWidth="1"/>
    <col min="3092" max="3092" width="7.453125" style="24" customWidth="1"/>
    <col min="3093" max="3093" width="1.26953125" style="24" customWidth="1"/>
    <col min="3094" max="3094" width="5.453125" style="24" customWidth="1"/>
    <col min="3095" max="3095" width="5.81640625" style="24" customWidth="1"/>
    <col min="3096" max="3096" width="1.7265625" style="24" customWidth="1"/>
    <col min="3097" max="3097" width="1.81640625" style="24" customWidth="1"/>
    <col min="3098" max="3098" width="1.1796875" style="24" customWidth="1"/>
    <col min="3099" max="3099" width="1" style="24" customWidth="1"/>
    <col min="3100" max="3100" width="8.1796875" style="24" customWidth="1"/>
    <col min="3101" max="3101" width="1" style="24" customWidth="1"/>
    <col min="3102" max="3102" width="14.81640625" style="24" customWidth="1"/>
    <col min="3103" max="3103" width="1" style="24" customWidth="1"/>
    <col min="3104" max="3104" width="4" style="24" customWidth="1"/>
    <col min="3105" max="3105" width="1.54296875" style="24" customWidth="1"/>
    <col min="3106" max="3106" width="5.453125" style="24" customWidth="1"/>
    <col min="3107" max="3107" width="1.453125" style="24" customWidth="1"/>
    <col min="3108" max="3108" width="3.81640625" style="24" customWidth="1"/>
    <col min="3109" max="3109" width="1.453125" style="24" customWidth="1"/>
    <col min="3110" max="3110" width="3.81640625" style="24" customWidth="1"/>
    <col min="3111" max="3112" width="1.1796875" style="24" customWidth="1"/>
    <col min="3113" max="3113" width="5.1796875" style="24" customWidth="1"/>
    <col min="3114" max="3114" width="1.1796875" style="24" customWidth="1"/>
    <col min="3115" max="3115" width="8" style="24" customWidth="1"/>
    <col min="3116" max="3116" width="3.26953125" style="24" customWidth="1"/>
    <col min="3117" max="3117" width="1" style="24" customWidth="1"/>
    <col min="3118" max="3118" width="2.81640625" style="24" customWidth="1"/>
    <col min="3119" max="3328" width="6.81640625" style="24" customWidth="1"/>
    <col min="3329" max="3329" width="2.1796875" style="24" customWidth="1"/>
    <col min="3330" max="3331" width="1.7265625" style="24" customWidth="1"/>
    <col min="3332" max="3332" width="1.1796875" style="24" customWidth="1"/>
    <col min="3333" max="3333" width="1.26953125" style="24" customWidth="1"/>
    <col min="3334" max="3334" width="1.54296875" style="24" customWidth="1"/>
    <col min="3335" max="3335" width="2.7265625" style="24" customWidth="1"/>
    <col min="3336" max="3336" width="1.453125" style="24" customWidth="1"/>
    <col min="3337" max="3337" width="1.26953125" style="24" customWidth="1"/>
    <col min="3338" max="3338" width="1" style="24" customWidth="1"/>
    <col min="3339" max="3339" width="1.81640625" style="24" customWidth="1"/>
    <col min="3340" max="3340" width="2.1796875" style="24" customWidth="1"/>
    <col min="3341" max="3341" width="8.1796875" style="24" customWidth="1"/>
    <col min="3342" max="3342" width="3.453125" style="24" customWidth="1"/>
    <col min="3343" max="3343" width="13" style="24" customWidth="1"/>
    <col min="3344" max="3344" width="1.54296875" style="24" customWidth="1"/>
    <col min="3345" max="3345" width="2.1796875" style="24" customWidth="1"/>
    <col min="3346" max="3346" width="5.1796875" style="24" customWidth="1"/>
    <col min="3347" max="3347" width="1.26953125" style="24" customWidth="1"/>
    <col min="3348" max="3348" width="7.453125" style="24" customWidth="1"/>
    <col min="3349" max="3349" width="1.26953125" style="24" customWidth="1"/>
    <col min="3350" max="3350" width="5.453125" style="24" customWidth="1"/>
    <col min="3351" max="3351" width="5.81640625" style="24" customWidth="1"/>
    <col min="3352" max="3352" width="1.7265625" style="24" customWidth="1"/>
    <col min="3353" max="3353" width="1.81640625" style="24" customWidth="1"/>
    <col min="3354" max="3354" width="1.1796875" style="24" customWidth="1"/>
    <col min="3355" max="3355" width="1" style="24" customWidth="1"/>
    <col min="3356" max="3356" width="8.1796875" style="24" customWidth="1"/>
    <col min="3357" max="3357" width="1" style="24" customWidth="1"/>
    <col min="3358" max="3358" width="14.81640625" style="24" customWidth="1"/>
    <col min="3359" max="3359" width="1" style="24" customWidth="1"/>
    <col min="3360" max="3360" width="4" style="24" customWidth="1"/>
    <col min="3361" max="3361" width="1.54296875" style="24" customWidth="1"/>
    <col min="3362" max="3362" width="5.453125" style="24" customWidth="1"/>
    <col min="3363" max="3363" width="1.453125" style="24" customWidth="1"/>
    <col min="3364" max="3364" width="3.81640625" style="24" customWidth="1"/>
    <col min="3365" max="3365" width="1.453125" style="24" customWidth="1"/>
    <col min="3366" max="3366" width="3.81640625" style="24" customWidth="1"/>
    <col min="3367" max="3368" width="1.1796875" style="24" customWidth="1"/>
    <col min="3369" max="3369" width="5.1796875" style="24" customWidth="1"/>
    <col min="3370" max="3370" width="1.1796875" style="24" customWidth="1"/>
    <col min="3371" max="3371" width="8" style="24" customWidth="1"/>
    <col min="3372" max="3372" width="3.26953125" style="24" customWidth="1"/>
    <col min="3373" max="3373" width="1" style="24" customWidth="1"/>
    <col min="3374" max="3374" width="2.81640625" style="24" customWidth="1"/>
    <col min="3375" max="3584" width="6.81640625" style="24" customWidth="1"/>
    <col min="3585" max="3585" width="2.1796875" style="24" customWidth="1"/>
    <col min="3586" max="3587" width="1.7265625" style="24" customWidth="1"/>
    <col min="3588" max="3588" width="1.1796875" style="24" customWidth="1"/>
    <col min="3589" max="3589" width="1.26953125" style="24" customWidth="1"/>
    <col min="3590" max="3590" width="1.54296875" style="24" customWidth="1"/>
    <col min="3591" max="3591" width="2.7265625" style="24" customWidth="1"/>
    <col min="3592" max="3592" width="1.453125" style="24" customWidth="1"/>
    <col min="3593" max="3593" width="1.26953125" style="24" customWidth="1"/>
    <col min="3594" max="3594" width="1" style="24" customWidth="1"/>
    <col min="3595" max="3595" width="1.81640625" style="24" customWidth="1"/>
    <col min="3596" max="3596" width="2.1796875" style="24" customWidth="1"/>
    <col min="3597" max="3597" width="8.1796875" style="24" customWidth="1"/>
    <col min="3598" max="3598" width="3.453125" style="24" customWidth="1"/>
    <col min="3599" max="3599" width="13" style="24" customWidth="1"/>
    <col min="3600" max="3600" width="1.54296875" style="24" customWidth="1"/>
    <col min="3601" max="3601" width="2.1796875" style="24" customWidth="1"/>
    <col min="3602" max="3602" width="5.1796875" style="24" customWidth="1"/>
    <col min="3603" max="3603" width="1.26953125" style="24" customWidth="1"/>
    <col min="3604" max="3604" width="7.453125" style="24" customWidth="1"/>
    <col min="3605" max="3605" width="1.26953125" style="24" customWidth="1"/>
    <col min="3606" max="3606" width="5.453125" style="24" customWidth="1"/>
    <col min="3607" max="3607" width="5.81640625" style="24" customWidth="1"/>
    <col min="3608" max="3608" width="1.7265625" style="24" customWidth="1"/>
    <col min="3609" max="3609" width="1.81640625" style="24" customWidth="1"/>
    <col min="3610" max="3610" width="1.1796875" style="24" customWidth="1"/>
    <col min="3611" max="3611" width="1" style="24" customWidth="1"/>
    <col min="3612" max="3612" width="8.1796875" style="24" customWidth="1"/>
    <col min="3613" max="3613" width="1" style="24" customWidth="1"/>
    <col min="3614" max="3614" width="14.81640625" style="24" customWidth="1"/>
    <col min="3615" max="3615" width="1" style="24" customWidth="1"/>
    <col min="3616" max="3616" width="4" style="24" customWidth="1"/>
    <col min="3617" max="3617" width="1.54296875" style="24" customWidth="1"/>
    <col min="3618" max="3618" width="5.453125" style="24" customWidth="1"/>
    <col min="3619" max="3619" width="1.453125" style="24" customWidth="1"/>
    <col min="3620" max="3620" width="3.81640625" style="24" customWidth="1"/>
    <col min="3621" max="3621" width="1.453125" style="24" customWidth="1"/>
    <col min="3622" max="3622" width="3.81640625" style="24" customWidth="1"/>
    <col min="3623" max="3624" width="1.1796875" style="24" customWidth="1"/>
    <col min="3625" max="3625" width="5.1796875" style="24" customWidth="1"/>
    <col min="3626" max="3626" width="1.1796875" style="24" customWidth="1"/>
    <col min="3627" max="3627" width="8" style="24" customWidth="1"/>
    <col min="3628" max="3628" width="3.26953125" style="24" customWidth="1"/>
    <col min="3629" max="3629" width="1" style="24" customWidth="1"/>
    <col min="3630" max="3630" width="2.81640625" style="24" customWidth="1"/>
    <col min="3631" max="3840" width="6.81640625" style="24" customWidth="1"/>
    <col min="3841" max="3841" width="2.1796875" style="24" customWidth="1"/>
    <col min="3842" max="3843" width="1.7265625" style="24" customWidth="1"/>
    <col min="3844" max="3844" width="1.1796875" style="24" customWidth="1"/>
    <col min="3845" max="3845" width="1.26953125" style="24" customWidth="1"/>
    <col min="3846" max="3846" width="1.54296875" style="24" customWidth="1"/>
    <col min="3847" max="3847" width="2.7265625" style="24" customWidth="1"/>
    <col min="3848" max="3848" width="1.453125" style="24" customWidth="1"/>
    <col min="3849" max="3849" width="1.26953125" style="24" customWidth="1"/>
    <col min="3850" max="3850" width="1" style="24" customWidth="1"/>
    <col min="3851" max="3851" width="1.81640625" style="24" customWidth="1"/>
    <col min="3852" max="3852" width="2.1796875" style="24" customWidth="1"/>
    <col min="3853" max="3853" width="8.1796875" style="24" customWidth="1"/>
    <col min="3854" max="3854" width="3.453125" style="24" customWidth="1"/>
    <col min="3855" max="3855" width="13" style="24" customWidth="1"/>
    <col min="3856" max="3856" width="1.54296875" style="24" customWidth="1"/>
    <col min="3857" max="3857" width="2.1796875" style="24" customWidth="1"/>
    <col min="3858" max="3858" width="5.1796875" style="24" customWidth="1"/>
    <col min="3859" max="3859" width="1.26953125" style="24" customWidth="1"/>
    <col min="3860" max="3860" width="7.453125" style="24" customWidth="1"/>
    <col min="3861" max="3861" width="1.26953125" style="24" customWidth="1"/>
    <col min="3862" max="3862" width="5.453125" style="24" customWidth="1"/>
    <col min="3863" max="3863" width="5.81640625" style="24" customWidth="1"/>
    <col min="3864" max="3864" width="1.7265625" style="24" customWidth="1"/>
    <col min="3865" max="3865" width="1.81640625" style="24" customWidth="1"/>
    <col min="3866" max="3866" width="1.1796875" style="24" customWidth="1"/>
    <col min="3867" max="3867" width="1" style="24" customWidth="1"/>
    <col min="3868" max="3868" width="8.1796875" style="24" customWidth="1"/>
    <col min="3869" max="3869" width="1" style="24" customWidth="1"/>
    <col min="3870" max="3870" width="14.81640625" style="24" customWidth="1"/>
    <col min="3871" max="3871" width="1" style="24" customWidth="1"/>
    <col min="3872" max="3872" width="4" style="24" customWidth="1"/>
    <col min="3873" max="3873" width="1.54296875" style="24" customWidth="1"/>
    <col min="3874" max="3874" width="5.453125" style="24" customWidth="1"/>
    <col min="3875" max="3875" width="1.453125" style="24" customWidth="1"/>
    <col min="3876" max="3876" width="3.81640625" style="24" customWidth="1"/>
    <col min="3877" max="3877" width="1.453125" style="24" customWidth="1"/>
    <col min="3878" max="3878" width="3.81640625" style="24" customWidth="1"/>
    <col min="3879" max="3880" width="1.1796875" style="24" customWidth="1"/>
    <col min="3881" max="3881" width="5.1796875" style="24" customWidth="1"/>
    <col min="3882" max="3882" width="1.1796875" style="24" customWidth="1"/>
    <col min="3883" max="3883" width="8" style="24" customWidth="1"/>
    <col min="3884" max="3884" width="3.26953125" style="24" customWidth="1"/>
    <col min="3885" max="3885" width="1" style="24" customWidth="1"/>
    <col min="3886" max="3886" width="2.81640625" style="24" customWidth="1"/>
    <col min="3887" max="4096" width="6.81640625" style="24" customWidth="1"/>
    <col min="4097" max="4097" width="2.1796875" style="24" customWidth="1"/>
    <col min="4098" max="4099" width="1.7265625" style="24" customWidth="1"/>
    <col min="4100" max="4100" width="1.1796875" style="24" customWidth="1"/>
    <col min="4101" max="4101" width="1.26953125" style="24" customWidth="1"/>
    <col min="4102" max="4102" width="1.54296875" style="24" customWidth="1"/>
    <col min="4103" max="4103" width="2.7265625" style="24" customWidth="1"/>
    <col min="4104" max="4104" width="1.453125" style="24" customWidth="1"/>
    <col min="4105" max="4105" width="1.26953125" style="24" customWidth="1"/>
    <col min="4106" max="4106" width="1" style="24" customWidth="1"/>
    <col min="4107" max="4107" width="1.81640625" style="24" customWidth="1"/>
    <col min="4108" max="4108" width="2.1796875" style="24" customWidth="1"/>
    <col min="4109" max="4109" width="8.1796875" style="24" customWidth="1"/>
    <col min="4110" max="4110" width="3.453125" style="24" customWidth="1"/>
    <col min="4111" max="4111" width="13" style="24" customWidth="1"/>
    <col min="4112" max="4112" width="1.54296875" style="24" customWidth="1"/>
    <col min="4113" max="4113" width="2.1796875" style="24" customWidth="1"/>
    <col min="4114" max="4114" width="5.1796875" style="24" customWidth="1"/>
    <col min="4115" max="4115" width="1.26953125" style="24" customWidth="1"/>
    <col min="4116" max="4116" width="7.453125" style="24" customWidth="1"/>
    <col min="4117" max="4117" width="1.26953125" style="24" customWidth="1"/>
    <col min="4118" max="4118" width="5.453125" style="24" customWidth="1"/>
    <col min="4119" max="4119" width="5.81640625" style="24" customWidth="1"/>
    <col min="4120" max="4120" width="1.7265625" style="24" customWidth="1"/>
    <col min="4121" max="4121" width="1.81640625" style="24" customWidth="1"/>
    <col min="4122" max="4122" width="1.1796875" style="24" customWidth="1"/>
    <col min="4123" max="4123" width="1" style="24" customWidth="1"/>
    <col min="4124" max="4124" width="8.1796875" style="24" customWidth="1"/>
    <col min="4125" max="4125" width="1" style="24" customWidth="1"/>
    <col min="4126" max="4126" width="14.81640625" style="24" customWidth="1"/>
    <col min="4127" max="4127" width="1" style="24" customWidth="1"/>
    <col min="4128" max="4128" width="4" style="24" customWidth="1"/>
    <col min="4129" max="4129" width="1.54296875" style="24" customWidth="1"/>
    <col min="4130" max="4130" width="5.453125" style="24" customWidth="1"/>
    <col min="4131" max="4131" width="1.453125" style="24" customWidth="1"/>
    <col min="4132" max="4132" width="3.81640625" style="24" customWidth="1"/>
    <col min="4133" max="4133" width="1.453125" style="24" customWidth="1"/>
    <col min="4134" max="4134" width="3.81640625" style="24" customWidth="1"/>
    <col min="4135" max="4136" width="1.1796875" style="24" customWidth="1"/>
    <col min="4137" max="4137" width="5.1796875" style="24" customWidth="1"/>
    <col min="4138" max="4138" width="1.1796875" style="24" customWidth="1"/>
    <col min="4139" max="4139" width="8" style="24" customWidth="1"/>
    <col min="4140" max="4140" width="3.26953125" style="24" customWidth="1"/>
    <col min="4141" max="4141" width="1" style="24" customWidth="1"/>
    <col min="4142" max="4142" width="2.81640625" style="24" customWidth="1"/>
    <col min="4143" max="4352" width="6.81640625" style="24" customWidth="1"/>
    <col min="4353" max="4353" width="2.1796875" style="24" customWidth="1"/>
    <col min="4354" max="4355" width="1.7265625" style="24" customWidth="1"/>
    <col min="4356" max="4356" width="1.1796875" style="24" customWidth="1"/>
    <col min="4357" max="4357" width="1.26953125" style="24" customWidth="1"/>
    <col min="4358" max="4358" width="1.54296875" style="24" customWidth="1"/>
    <col min="4359" max="4359" width="2.7265625" style="24" customWidth="1"/>
    <col min="4360" max="4360" width="1.453125" style="24" customWidth="1"/>
    <col min="4361" max="4361" width="1.26953125" style="24" customWidth="1"/>
    <col min="4362" max="4362" width="1" style="24" customWidth="1"/>
    <col min="4363" max="4363" width="1.81640625" style="24" customWidth="1"/>
    <col min="4364" max="4364" width="2.1796875" style="24" customWidth="1"/>
    <col min="4365" max="4365" width="8.1796875" style="24" customWidth="1"/>
    <col min="4366" max="4366" width="3.453125" style="24" customWidth="1"/>
    <col min="4367" max="4367" width="13" style="24" customWidth="1"/>
    <col min="4368" max="4368" width="1.54296875" style="24" customWidth="1"/>
    <col min="4369" max="4369" width="2.1796875" style="24" customWidth="1"/>
    <col min="4370" max="4370" width="5.1796875" style="24" customWidth="1"/>
    <col min="4371" max="4371" width="1.26953125" style="24" customWidth="1"/>
    <col min="4372" max="4372" width="7.453125" style="24" customWidth="1"/>
    <col min="4373" max="4373" width="1.26953125" style="24" customWidth="1"/>
    <col min="4374" max="4374" width="5.453125" style="24" customWidth="1"/>
    <col min="4375" max="4375" width="5.81640625" style="24" customWidth="1"/>
    <col min="4376" max="4376" width="1.7265625" style="24" customWidth="1"/>
    <col min="4377" max="4377" width="1.81640625" style="24" customWidth="1"/>
    <col min="4378" max="4378" width="1.1796875" style="24" customWidth="1"/>
    <col min="4379" max="4379" width="1" style="24" customWidth="1"/>
    <col min="4380" max="4380" width="8.1796875" style="24" customWidth="1"/>
    <col min="4381" max="4381" width="1" style="24" customWidth="1"/>
    <col min="4382" max="4382" width="14.81640625" style="24" customWidth="1"/>
    <col min="4383" max="4383" width="1" style="24" customWidth="1"/>
    <col min="4384" max="4384" width="4" style="24" customWidth="1"/>
    <col min="4385" max="4385" width="1.54296875" style="24" customWidth="1"/>
    <col min="4386" max="4386" width="5.453125" style="24" customWidth="1"/>
    <col min="4387" max="4387" width="1.453125" style="24" customWidth="1"/>
    <col min="4388" max="4388" width="3.81640625" style="24" customWidth="1"/>
    <col min="4389" max="4389" width="1.453125" style="24" customWidth="1"/>
    <col min="4390" max="4390" width="3.81640625" style="24" customWidth="1"/>
    <col min="4391" max="4392" width="1.1796875" style="24" customWidth="1"/>
    <col min="4393" max="4393" width="5.1796875" style="24" customWidth="1"/>
    <col min="4394" max="4394" width="1.1796875" style="24" customWidth="1"/>
    <col min="4395" max="4395" width="8" style="24" customWidth="1"/>
    <col min="4396" max="4396" width="3.26953125" style="24" customWidth="1"/>
    <col min="4397" max="4397" width="1" style="24" customWidth="1"/>
    <col min="4398" max="4398" width="2.81640625" style="24" customWidth="1"/>
    <col min="4399" max="4608" width="6.81640625" style="24" customWidth="1"/>
    <col min="4609" max="4609" width="2.1796875" style="24" customWidth="1"/>
    <col min="4610" max="4611" width="1.7265625" style="24" customWidth="1"/>
    <col min="4612" max="4612" width="1.1796875" style="24" customWidth="1"/>
    <col min="4613" max="4613" width="1.26953125" style="24" customWidth="1"/>
    <col min="4614" max="4614" width="1.54296875" style="24" customWidth="1"/>
    <col min="4615" max="4615" width="2.7265625" style="24" customWidth="1"/>
    <col min="4616" max="4616" width="1.453125" style="24" customWidth="1"/>
    <col min="4617" max="4617" width="1.26953125" style="24" customWidth="1"/>
    <col min="4618" max="4618" width="1" style="24" customWidth="1"/>
    <col min="4619" max="4619" width="1.81640625" style="24" customWidth="1"/>
    <col min="4620" max="4620" width="2.1796875" style="24" customWidth="1"/>
    <col min="4621" max="4621" width="8.1796875" style="24" customWidth="1"/>
    <col min="4622" max="4622" width="3.453125" style="24" customWidth="1"/>
    <col min="4623" max="4623" width="13" style="24" customWidth="1"/>
    <col min="4624" max="4624" width="1.54296875" style="24" customWidth="1"/>
    <col min="4625" max="4625" width="2.1796875" style="24" customWidth="1"/>
    <col min="4626" max="4626" width="5.1796875" style="24" customWidth="1"/>
    <col min="4627" max="4627" width="1.26953125" style="24" customWidth="1"/>
    <col min="4628" max="4628" width="7.453125" style="24" customWidth="1"/>
    <col min="4629" max="4629" width="1.26953125" style="24" customWidth="1"/>
    <col min="4630" max="4630" width="5.453125" style="24" customWidth="1"/>
    <col min="4631" max="4631" width="5.81640625" style="24" customWidth="1"/>
    <col min="4632" max="4632" width="1.7265625" style="24" customWidth="1"/>
    <col min="4633" max="4633" width="1.81640625" style="24" customWidth="1"/>
    <col min="4634" max="4634" width="1.1796875" style="24" customWidth="1"/>
    <col min="4635" max="4635" width="1" style="24" customWidth="1"/>
    <col min="4636" max="4636" width="8.1796875" style="24" customWidth="1"/>
    <col min="4637" max="4637" width="1" style="24" customWidth="1"/>
    <col min="4638" max="4638" width="14.81640625" style="24" customWidth="1"/>
    <col min="4639" max="4639" width="1" style="24" customWidth="1"/>
    <col min="4640" max="4640" width="4" style="24" customWidth="1"/>
    <col min="4641" max="4641" width="1.54296875" style="24" customWidth="1"/>
    <col min="4642" max="4642" width="5.453125" style="24" customWidth="1"/>
    <col min="4643" max="4643" width="1.453125" style="24" customWidth="1"/>
    <col min="4644" max="4644" width="3.81640625" style="24" customWidth="1"/>
    <col min="4645" max="4645" width="1.453125" style="24" customWidth="1"/>
    <col min="4646" max="4646" width="3.81640625" style="24" customWidth="1"/>
    <col min="4647" max="4648" width="1.1796875" style="24" customWidth="1"/>
    <col min="4649" max="4649" width="5.1796875" style="24" customWidth="1"/>
    <col min="4650" max="4650" width="1.1796875" style="24" customWidth="1"/>
    <col min="4651" max="4651" width="8" style="24" customWidth="1"/>
    <col min="4652" max="4652" width="3.26953125" style="24" customWidth="1"/>
    <col min="4653" max="4653" width="1" style="24" customWidth="1"/>
    <col min="4654" max="4654" width="2.81640625" style="24" customWidth="1"/>
    <col min="4655" max="4864" width="6.81640625" style="24" customWidth="1"/>
    <col min="4865" max="4865" width="2.1796875" style="24" customWidth="1"/>
    <col min="4866" max="4867" width="1.7265625" style="24" customWidth="1"/>
    <col min="4868" max="4868" width="1.1796875" style="24" customWidth="1"/>
    <col min="4869" max="4869" width="1.26953125" style="24" customWidth="1"/>
    <col min="4870" max="4870" width="1.54296875" style="24" customWidth="1"/>
    <col min="4871" max="4871" width="2.7265625" style="24" customWidth="1"/>
    <col min="4872" max="4872" width="1.453125" style="24" customWidth="1"/>
    <col min="4873" max="4873" width="1.26953125" style="24" customWidth="1"/>
    <col min="4874" max="4874" width="1" style="24" customWidth="1"/>
    <col min="4875" max="4875" width="1.81640625" style="24" customWidth="1"/>
    <col min="4876" max="4876" width="2.1796875" style="24" customWidth="1"/>
    <col min="4877" max="4877" width="8.1796875" style="24" customWidth="1"/>
    <col min="4878" max="4878" width="3.453125" style="24" customWidth="1"/>
    <col min="4879" max="4879" width="13" style="24" customWidth="1"/>
    <col min="4880" max="4880" width="1.54296875" style="24" customWidth="1"/>
    <col min="4881" max="4881" width="2.1796875" style="24" customWidth="1"/>
    <col min="4882" max="4882" width="5.1796875" style="24" customWidth="1"/>
    <col min="4883" max="4883" width="1.26953125" style="24" customWidth="1"/>
    <col min="4884" max="4884" width="7.453125" style="24" customWidth="1"/>
    <col min="4885" max="4885" width="1.26953125" style="24" customWidth="1"/>
    <col min="4886" max="4886" width="5.453125" style="24" customWidth="1"/>
    <col min="4887" max="4887" width="5.81640625" style="24" customWidth="1"/>
    <col min="4888" max="4888" width="1.7265625" style="24" customWidth="1"/>
    <col min="4889" max="4889" width="1.81640625" style="24" customWidth="1"/>
    <col min="4890" max="4890" width="1.1796875" style="24" customWidth="1"/>
    <col min="4891" max="4891" width="1" style="24" customWidth="1"/>
    <col min="4892" max="4892" width="8.1796875" style="24" customWidth="1"/>
    <col min="4893" max="4893" width="1" style="24" customWidth="1"/>
    <col min="4894" max="4894" width="14.81640625" style="24" customWidth="1"/>
    <col min="4895" max="4895" width="1" style="24" customWidth="1"/>
    <col min="4896" max="4896" width="4" style="24" customWidth="1"/>
    <col min="4897" max="4897" width="1.54296875" style="24" customWidth="1"/>
    <col min="4898" max="4898" width="5.453125" style="24" customWidth="1"/>
    <col min="4899" max="4899" width="1.453125" style="24" customWidth="1"/>
    <col min="4900" max="4900" width="3.81640625" style="24" customWidth="1"/>
    <col min="4901" max="4901" width="1.453125" style="24" customWidth="1"/>
    <col min="4902" max="4902" width="3.81640625" style="24" customWidth="1"/>
    <col min="4903" max="4904" width="1.1796875" style="24" customWidth="1"/>
    <col min="4905" max="4905" width="5.1796875" style="24" customWidth="1"/>
    <col min="4906" max="4906" width="1.1796875" style="24" customWidth="1"/>
    <col min="4907" max="4907" width="8" style="24" customWidth="1"/>
    <col min="4908" max="4908" width="3.26953125" style="24" customWidth="1"/>
    <col min="4909" max="4909" width="1" style="24" customWidth="1"/>
    <col min="4910" max="4910" width="2.81640625" style="24" customWidth="1"/>
    <col min="4911" max="5120" width="6.81640625" style="24" customWidth="1"/>
    <col min="5121" max="5121" width="2.1796875" style="24" customWidth="1"/>
    <col min="5122" max="5123" width="1.7265625" style="24" customWidth="1"/>
    <col min="5124" max="5124" width="1.1796875" style="24" customWidth="1"/>
    <col min="5125" max="5125" width="1.26953125" style="24" customWidth="1"/>
    <col min="5126" max="5126" width="1.54296875" style="24" customWidth="1"/>
    <col min="5127" max="5127" width="2.7265625" style="24" customWidth="1"/>
    <col min="5128" max="5128" width="1.453125" style="24" customWidth="1"/>
    <col min="5129" max="5129" width="1.26953125" style="24" customWidth="1"/>
    <col min="5130" max="5130" width="1" style="24" customWidth="1"/>
    <col min="5131" max="5131" width="1.81640625" style="24" customWidth="1"/>
    <col min="5132" max="5132" width="2.1796875" style="24" customWidth="1"/>
    <col min="5133" max="5133" width="8.1796875" style="24" customWidth="1"/>
    <col min="5134" max="5134" width="3.453125" style="24" customWidth="1"/>
    <col min="5135" max="5135" width="13" style="24" customWidth="1"/>
    <col min="5136" max="5136" width="1.54296875" style="24" customWidth="1"/>
    <col min="5137" max="5137" width="2.1796875" style="24" customWidth="1"/>
    <col min="5138" max="5138" width="5.1796875" style="24" customWidth="1"/>
    <col min="5139" max="5139" width="1.26953125" style="24" customWidth="1"/>
    <col min="5140" max="5140" width="7.453125" style="24" customWidth="1"/>
    <col min="5141" max="5141" width="1.26953125" style="24" customWidth="1"/>
    <col min="5142" max="5142" width="5.453125" style="24" customWidth="1"/>
    <col min="5143" max="5143" width="5.81640625" style="24" customWidth="1"/>
    <col min="5144" max="5144" width="1.7265625" style="24" customWidth="1"/>
    <col min="5145" max="5145" width="1.81640625" style="24" customWidth="1"/>
    <col min="5146" max="5146" width="1.1796875" style="24" customWidth="1"/>
    <col min="5147" max="5147" width="1" style="24" customWidth="1"/>
    <col min="5148" max="5148" width="8.1796875" style="24" customWidth="1"/>
    <col min="5149" max="5149" width="1" style="24" customWidth="1"/>
    <col min="5150" max="5150" width="14.81640625" style="24" customWidth="1"/>
    <col min="5151" max="5151" width="1" style="24" customWidth="1"/>
    <col min="5152" max="5152" width="4" style="24" customWidth="1"/>
    <col min="5153" max="5153" width="1.54296875" style="24" customWidth="1"/>
    <col min="5154" max="5154" width="5.453125" style="24" customWidth="1"/>
    <col min="5155" max="5155" width="1.453125" style="24" customWidth="1"/>
    <col min="5156" max="5156" width="3.81640625" style="24" customWidth="1"/>
    <col min="5157" max="5157" width="1.453125" style="24" customWidth="1"/>
    <col min="5158" max="5158" width="3.81640625" style="24" customWidth="1"/>
    <col min="5159" max="5160" width="1.1796875" style="24" customWidth="1"/>
    <col min="5161" max="5161" width="5.1796875" style="24" customWidth="1"/>
    <col min="5162" max="5162" width="1.1796875" style="24" customWidth="1"/>
    <col min="5163" max="5163" width="8" style="24" customWidth="1"/>
    <col min="5164" max="5164" width="3.26953125" style="24" customWidth="1"/>
    <col min="5165" max="5165" width="1" style="24" customWidth="1"/>
    <col min="5166" max="5166" width="2.81640625" style="24" customWidth="1"/>
    <col min="5167" max="5376" width="6.81640625" style="24" customWidth="1"/>
    <col min="5377" max="5377" width="2.1796875" style="24" customWidth="1"/>
    <col min="5378" max="5379" width="1.7265625" style="24" customWidth="1"/>
    <col min="5380" max="5380" width="1.1796875" style="24" customWidth="1"/>
    <col min="5381" max="5381" width="1.26953125" style="24" customWidth="1"/>
    <col min="5382" max="5382" width="1.54296875" style="24" customWidth="1"/>
    <col min="5383" max="5383" width="2.7265625" style="24" customWidth="1"/>
    <col min="5384" max="5384" width="1.453125" style="24" customWidth="1"/>
    <col min="5385" max="5385" width="1.26953125" style="24" customWidth="1"/>
    <col min="5386" max="5386" width="1" style="24" customWidth="1"/>
    <col min="5387" max="5387" width="1.81640625" style="24" customWidth="1"/>
    <col min="5388" max="5388" width="2.1796875" style="24" customWidth="1"/>
    <col min="5389" max="5389" width="8.1796875" style="24" customWidth="1"/>
    <col min="5390" max="5390" width="3.453125" style="24" customWidth="1"/>
    <col min="5391" max="5391" width="13" style="24" customWidth="1"/>
    <col min="5392" max="5392" width="1.54296875" style="24" customWidth="1"/>
    <col min="5393" max="5393" width="2.1796875" style="24" customWidth="1"/>
    <col min="5394" max="5394" width="5.1796875" style="24" customWidth="1"/>
    <col min="5395" max="5395" width="1.26953125" style="24" customWidth="1"/>
    <col min="5396" max="5396" width="7.453125" style="24" customWidth="1"/>
    <col min="5397" max="5397" width="1.26953125" style="24" customWidth="1"/>
    <col min="5398" max="5398" width="5.453125" style="24" customWidth="1"/>
    <col min="5399" max="5399" width="5.81640625" style="24" customWidth="1"/>
    <col min="5400" max="5400" width="1.7265625" style="24" customWidth="1"/>
    <col min="5401" max="5401" width="1.81640625" style="24" customWidth="1"/>
    <col min="5402" max="5402" width="1.1796875" style="24" customWidth="1"/>
    <col min="5403" max="5403" width="1" style="24" customWidth="1"/>
    <col min="5404" max="5404" width="8.1796875" style="24" customWidth="1"/>
    <col min="5405" max="5405" width="1" style="24" customWidth="1"/>
    <col min="5406" max="5406" width="14.81640625" style="24" customWidth="1"/>
    <col min="5407" max="5407" width="1" style="24" customWidth="1"/>
    <col min="5408" max="5408" width="4" style="24" customWidth="1"/>
    <col min="5409" max="5409" width="1.54296875" style="24" customWidth="1"/>
    <col min="5410" max="5410" width="5.453125" style="24" customWidth="1"/>
    <col min="5411" max="5411" width="1.453125" style="24" customWidth="1"/>
    <col min="5412" max="5412" width="3.81640625" style="24" customWidth="1"/>
    <col min="5413" max="5413" width="1.453125" style="24" customWidth="1"/>
    <col min="5414" max="5414" width="3.81640625" style="24" customWidth="1"/>
    <col min="5415" max="5416" width="1.1796875" style="24" customWidth="1"/>
    <col min="5417" max="5417" width="5.1796875" style="24" customWidth="1"/>
    <col min="5418" max="5418" width="1.1796875" style="24" customWidth="1"/>
    <col min="5419" max="5419" width="8" style="24" customWidth="1"/>
    <col min="5420" max="5420" width="3.26953125" style="24" customWidth="1"/>
    <col min="5421" max="5421" width="1" style="24" customWidth="1"/>
    <col min="5422" max="5422" width="2.81640625" style="24" customWidth="1"/>
    <col min="5423" max="5632" width="6.81640625" style="24" customWidth="1"/>
    <col min="5633" max="5633" width="2.1796875" style="24" customWidth="1"/>
    <col min="5634" max="5635" width="1.7265625" style="24" customWidth="1"/>
    <col min="5636" max="5636" width="1.1796875" style="24" customWidth="1"/>
    <col min="5637" max="5637" width="1.26953125" style="24" customWidth="1"/>
    <col min="5638" max="5638" width="1.54296875" style="24" customWidth="1"/>
    <col min="5639" max="5639" width="2.7265625" style="24" customWidth="1"/>
    <col min="5640" max="5640" width="1.453125" style="24" customWidth="1"/>
    <col min="5641" max="5641" width="1.26953125" style="24" customWidth="1"/>
    <col min="5642" max="5642" width="1" style="24" customWidth="1"/>
    <col min="5643" max="5643" width="1.81640625" style="24" customWidth="1"/>
    <col min="5644" max="5644" width="2.1796875" style="24" customWidth="1"/>
    <col min="5645" max="5645" width="8.1796875" style="24" customWidth="1"/>
    <col min="5646" max="5646" width="3.453125" style="24" customWidth="1"/>
    <col min="5647" max="5647" width="13" style="24" customWidth="1"/>
    <col min="5648" max="5648" width="1.54296875" style="24" customWidth="1"/>
    <col min="5649" max="5649" width="2.1796875" style="24" customWidth="1"/>
    <col min="5650" max="5650" width="5.1796875" style="24" customWidth="1"/>
    <col min="5651" max="5651" width="1.26953125" style="24" customWidth="1"/>
    <col min="5652" max="5652" width="7.453125" style="24" customWidth="1"/>
    <col min="5653" max="5653" width="1.26953125" style="24" customWidth="1"/>
    <col min="5654" max="5654" width="5.453125" style="24" customWidth="1"/>
    <col min="5655" max="5655" width="5.81640625" style="24" customWidth="1"/>
    <col min="5656" max="5656" width="1.7265625" style="24" customWidth="1"/>
    <col min="5657" max="5657" width="1.81640625" style="24" customWidth="1"/>
    <col min="5658" max="5658" width="1.1796875" style="24" customWidth="1"/>
    <col min="5659" max="5659" width="1" style="24" customWidth="1"/>
    <col min="5660" max="5660" width="8.1796875" style="24" customWidth="1"/>
    <col min="5661" max="5661" width="1" style="24" customWidth="1"/>
    <col min="5662" max="5662" width="14.81640625" style="24" customWidth="1"/>
    <col min="5663" max="5663" width="1" style="24" customWidth="1"/>
    <col min="5664" max="5664" width="4" style="24" customWidth="1"/>
    <col min="5665" max="5665" width="1.54296875" style="24" customWidth="1"/>
    <col min="5666" max="5666" width="5.453125" style="24" customWidth="1"/>
    <col min="5667" max="5667" width="1.453125" style="24" customWidth="1"/>
    <col min="5668" max="5668" width="3.81640625" style="24" customWidth="1"/>
    <col min="5669" max="5669" width="1.453125" style="24" customWidth="1"/>
    <col min="5670" max="5670" width="3.81640625" style="24" customWidth="1"/>
    <col min="5671" max="5672" width="1.1796875" style="24" customWidth="1"/>
    <col min="5673" max="5673" width="5.1796875" style="24" customWidth="1"/>
    <col min="5674" max="5674" width="1.1796875" style="24" customWidth="1"/>
    <col min="5675" max="5675" width="8" style="24" customWidth="1"/>
    <col min="5676" max="5676" width="3.26953125" style="24" customWidth="1"/>
    <col min="5677" max="5677" width="1" style="24" customWidth="1"/>
    <col min="5678" max="5678" width="2.81640625" style="24" customWidth="1"/>
    <col min="5679" max="5888" width="6.81640625" style="24" customWidth="1"/>
    <col min="5889" max="5889" width="2.1796875" style="24" customWidth="1"/>
    <col min="5890" max="5891" width="1.7265625" style="24" customWidth="1"/>
    <col min="5892" max="5892" width="1.1796875" style="24" customWidth="1"/>
    <col min="5893" max="5893" width="1.26953125" style="24" customWidth="1"/>
    <col min="5894" max="5894" width="1.54296875" style="24" customWidth="1"/>
    <col min="5895" max="5895" width="2.7265625" style="24" customWidth="1"/>
    <col min="5896" max="5896" width="1.453125" style="24" customWidth="1"/>
    <col min="5897" max="5897" width="1.26953125" style="24" customWidth="1"/>
    <col min="5898" max="5898" width="1" style="24" customWidth="1"/>
    <col min="5899" max="5899" width="1.81640625" style="24" customWidth="1"/>
    <col min="5900" max="5900" width="2.1796875" style="24" customWidth="1"/>
    <col min="5901" max="5901" width="8.1796875" style="24" customWidth="1"/>
    <col min="5902" max="5902" width="3.453125" style="24" customWidth="1"/>
    <col min="5903" max="5903" width="13" style="24" customWidth="1"/>
    <col min="5904" max="5904" width="1.54296875" style="24" customWidth="1"/>
    <col min="5905" max="5905" width="2.1796875" style="24" customWidth="1"/>
    <col min="5906" max="5906" width="5.1796875" style="24" customWidth="1"/>
    <col min="5907" max="5907" width="1.26953125" style="24" customWidth="1"/>
    <col min="5908" max="5908" width="7.453125" style="24" customWidth="1"/>
    <col min="5909" max="5909" width="1.26953125" style="24" customWidth="1"/>
    <col min="5910" max="5910" width="5.453125" style="24" customWidth="1"/>
    <col min="5911" max="5911" width="5.81640625" style="24" customWidth="1"/>
    <col min="5912" max="5912" width="1.7265625" style="24" customWidth="1"/>
    <col min="5913" max="5913" width="1.81640625" style="24" customWidth="1"/>
    <col min="5914" max="5914" width="1.1796875" style="24" customWidth="1"/>
    <col min="5915" max="5915" width="1" style="24" customWidth="1"/>
    <col min="5916" max="5916" width="8.1796875" style="24" customWidth="1"/>
    <col min="5917" max="5917" width="1" style="24" customWidth="1"/>
    <col min="5918" max="5918" width="14.81640625" style="24" customWidth="1"/>
    <col min="5919" max="5919" width="1" style="24" customWidth="1"/>
    <col min="5920" max="5920" width="4" style="24" customWidth="1"/>
    <col min="5921" max="5921" width="1.54296875" style="24" customWidth="1"/>
    <col min="5922" max="5922" width="5.453125" style="24" customWidth="1"/>
    <col min="5923" max="5923" width="1.453125" style="24" customWidth="1"/>
    <col min="5924" max="5924" width="3.81640625" style="24" customWidth="1"/>
    <col min="5925" max="5925" width="1.453125" style="24" customWidth="1"/>
    <col min="5926" max="5926" width="3.81640625" style="24" customWidth="1"/>
    <col min="5927" max="5928" width="1.1796875" style="24" customWidth="1"/>
    <col min="5929" max="5929" width="5.1796875" style="24" customWidth="1"/>
    <col min="5930" max="5930" width="1.1796875" style="24" customWidth="1"/>
    <col min="5931" max="5931" width="8" style="24" customWidth="1"/>
    <col min="5932" max="5932" width="3.26953125" style="24" customWidth="1"/>
    <col min="5933" max="5933" width="1" style="24" customWidth="1"/>
    <col min="5934" max="5934" width="2.81640625" style="24" customWidth="1"/>
    <col min="5935" max="6144" width="6.81640625" style="24" customWidth="1"/>
    <col min="6145" max="6145" width="2.1796875" style="24" customWidth="1"/>
    <col min="6146" max="6147" width="1.7265625" style="24" customWidth="1"/>
    <col min="6148" max="6148" width="1.1796875" style="24" customWidth="1"/>
    <col min="6149" max="6149" width="1.26953125" style="24" customWidth="1"/>
    <col min="6150" max="6150" width="1.54296875" style="24" customWidth="1"/>
    <col min="6151" max="6151" width="2.7265625" style="24" customWidth="1"/>
    <col min="6152" max="6152" width="1.453125" style="24" customWidth="1"/>
    <col min="6153" max="6153" width="1.26953125" style="24" customWidth="1"/>
    <col min="6154" max="6154" width="1" style="24" customWidth="1"/>
    <col min="6155" max="6155" width="1.81640625" style="24" customWidth="1"/>
    <col min="6156" max="6156" width="2.1796875" style="24" customWidth="1"/>
    <col min="6157" max="6157" width="8.1796875" style="24" customWidth="1"/>
    <col min="6158" max="6158" width="3.453125" style="24" customWidth="1"/>
    <col min="6159" max="6159" width="13" style="24" customWidth="1"/>
    <col min="6160" max="6160" width="1.54296875" style="24" customWidth="1"/>
    <col min="6161" max="6161" width="2.1796875" style="24" customWidth="1"/>
    <col min="6162" max="6162" width="5.1796875" style="24" customWidth="1"/>
    <col min="6163" max="6163" width="1.26953125" style="24" customWidth="1"/>
    <col min="6164" max="6164" width="7.453125" style="24" customWidth="1"/>
    <col min="6165" max="6165" width="1.26953125" style="24" customWidth="1"/>
    <col min="6166" max="6166" width="5.453125" style="24" customWidth="1"/>
    <col min="6167" max="6167" width="5.81640625" style="24" customWidth="1"/>
    <col min="6168" max="6168" width="1.7265625" style="24" customWidth="1"/>
    <col min="6169" max="6169" width="1.81640625" style="24" customWidth="1"/>
    <col min="6170" max="6170" width="1.1796875" style="24" customWidth="1"/>
    <col min="6171" max="6171" width="1" style="24" customWidth="1"/>
    <col min="6172" max="6172" width="8.1796875" style="24" customWidth="1"/>
    <col min="6173" max="6173" width="1" style="24" customWidth="1"/>
    <col min="6174" max="6174" width="14.81640625" style="24" customWidth="1"/>
    <col min="6175" max="6175" width="1" style="24" customWidth="1"/>
    <col min="6176" max="6176" width="4" style="24" customWidth="1"/>
    <col min="6177" max="6177" width="1.54296875" style="24" customWidth="1"/>
    <col min="6178" max="6178" width="5.453125" style="24" customWidth="1"/>
    <col min="6179" max="6179" width="1.453125" style="24" customWidth="1"/>
    <col min="6180" max="6180" width="3.81640625" style="24" customWidth="1"/>
    <col min="6181" max="6181" width="1.453125" style="24" customWidth="1"/>
    <col min="6182" max="6182" width="3.81640625" style="24" customWidth="1"/>
    <col min="6183" max="6184" width="1.1796875" style="24" customWidth="1"/>
    <col min="6185" max="6185" width="5.1796875" style="24" customWidth="1"/>
    <col min="6186" max="6186" width="1.1796875" style="24" customWidth="1"/>
    <col min="6187" max="6187" width="8" style="24" customWidth="1"/>
    <col min="6188" max="6188" width="3.26953125" style="24" customWidth="1"/>
    <col min="6189" max="6189" width="1" style="24" customWidth="1"/>
    <col min="6190" max="6190" width="2.81640625" style="24" customWidth="1"/>
    <col min="6191" max="6400" width="6.81640625" style="24" customWidth="1"/>
    <col min="6401" max="6401" width="2.1796875" style="24" customWidth="1"/>
    <col min="6402" max="6403" width="1.7265625" style="24" customWidth="1"/>
    <col min="6404" max="6404" width="1.1796875" style="24" customWidth="1"/>
    <col min="6405" max="6405" width="1.26953125" style="24" customWidth="1"/>
    <col min="6406" max="6406" width="1.54296875" style="24" customWidth="1"/>
    <col min="6407" max="6407" width="2.7265625" style="24" customWidth="1"/>
    <col min="6408" max="6408" width="1.453125" style="24" customWidth="1"/>
    <col min="6409" max="6409" width="1.26953125" style="24" customWidth="1"/>
    <col min="6410" max="6410" width="1" style="24" customWidth="1"/>
    <col min="6411" max="6411" width="1.81640625" style="24" customWidth="1"/>
    <col min="6412" max="6412" width="2.1796875" style="24" customWidth="1"/>
    <col min="6413" max="6413" width="8.1796875" style="24" customWidth="1"/>
    <col min="6414" max="6414" width="3.453125" style="24" customWidth="1"/>
    <col min="6415" max="6415" width="13" style="24" customWidth="1"/>
    <col min="6416" max="6416" width="1.54296875" style="24" customWidth="1"/>
    <col min="6417" max="6417" width="2.1796875" style="24" customWidth="1"/>
    <col min="6418" max="6418" width="5.1796875" style="24" customWidth="1"/>
    <col min="6419" max="6419" width="1.26953125" style="24" customWidth="1"/>
    <col min="6420" max="6420" width="7.453125" style="24" customWidth="1"/>
    <col min="6421" max="6421" width="1.26953125" style="24" customWidth="1"/>
    <col min="6422" max="6422" width="5.453125" style="24" customWidth="1"/>
    <col min="6423" max="6423" width="5.81640625" style="24" customWidth="1"/>
    <col min="6424" max="6424" width="1.7265625" style="24" customWidth="1"/>
    <col min="6425" max="6425" width="1.81640625" style="24" customWidth="1"/>
    <col min="6426" max="6426" width="1.1796875" style="24" customWidth="1"/>
    <col min="6427" max="6427" width="1" style="24" customWidth="1"/>
    <col min="6428" max="6428" width="8.1796875" style="24" customWidth="1"/>
    <col min="6429" max="6429" width="1" style="24" customWidth="1"/>
    <col min="6430" max="6430" width="14.81640625" style="24" customWidth="1"/>
    <col min="6431" max="6431" width="1" style="24" customWidth="1"/>
    <col min="6432" max="6432" width="4" style="24" customWidth="1"/>
    <col min="6433" max="6433" width="1.54296875" style="24" customWidth="1"/>
    <col min="6434" max="6434" width="5.453125" style="24" customWidth="1"/>
    <col min="6435" max="6435" width="1.453125" style="24" customWidth="1"/>
    <col min="6436" max="6436" width="3.81640625" style="24" customWidth="1"/>
    <col min="6437" max="6437" width="1.453125" style="24" customWidth="1"/>
    <col min="6438" max="6438" width="3.81640625" style="24" customWidth="1"/>
    <col min="6439" max="6440" width="1.1796875" style="24" customWidth="1"/>
    <col min="6441" max="6441" width="5.1796875" style="24" customWidth="1"/>
    <col min="6442" max="6442" width="1.1796875" style="24" customWidth="1"/>
    <col min="6443" max="6443" width="8" style="24" customWidth="1"/>
    <col min="6444" max="6444" width="3.26953125" style="24" customWidth="1"/>
    <col min="6445" max="6445" width="1" style="24" customWidth="1"/>
    <col min="6446" max="6446" width="2.81640625" style="24" customWidth="1"/>
    <col min="6447" max="6656" width="6.81640625" style="24" customWidth="1"/>
    <col min="6657" max="6657" width="2.1796875" style="24" customWidth="1"/>
    <col min="6658" max="6659" width="1.7265625" style="24" customWidth="1"/>
    <col min="6660" max="6660" width="1.1796875" style="24" customWidth="1"/>
    <col min="6661" max="6661" width="1.26953125" style="24" customWidth="1"/>
    <col min="6662" max="6662" width="1.54296875" style="24" customWidth="1"/>
    <col min="6663" max="6663" width="2.7265625" style="24" customWidth="1"/>
    <col min="6664" max="6664" width="1.453125" style="24" customWidth="1"/>
    <col min="6665" max="6665" width="1.26953125" style="24" customWidth="1"/>
    <col min="6666" max="6666" width="1" style="24" customWidth="1"/>
    <col min="6667" max="6667" width="1.81640625" style="24" customWidth="1"/>
    <col min="6668" max="6668" width="2.1796875" style="24" customWidth="1"/>
    <col min="6669" max="6669" width="8.1796875" style="24" customWidth="1"/>
    <col min="6670" max="6670" width="3.453125" style="24" customWidth="1"/>
    <col min="6671" max="6671" width="13" style="24" customWidth="1"/>
    <col min="6672" max="6672" width="1.54296875" style="24" customWidth="1"/>
    <col min="6673" max="6673" width="2.1796875" style="24" customWidth="1"/>
    <col min="6674" max="6674" width="5.1796875" style="24" customWidth="1"/>
    <col min="6675" max="6675" width="1.26953125" style="24" customWidth="1"/>
    <col min="6676" max="6676" width="7.453125" style="24" customWidth="1"/>
    <col min="6677" max="6677" width="1.26953125" style="24" customWidth="1"/>
    <col min="6678" max="6678" width="5.453125" style="24" customWidth="1"/>
    <col min="6679" max="6679" width="5.81640625" style="24" customWidth="1"/>
    <col min="6680" max="6680" width="1.7265625" style="24" customWidth="1"/>
    <col min="6681" max="6681" width="1.81640625" style="24" customWidth="1"/>
    <col min="6682" max="6682" width="1.1796875" style="24" customWidth="1"/>
    <col min="6683" max="6683" width="1" style="24" customWidth="1"/>
    <col min="6684" max="6684" width="8.1796875" style="24" customWidth="1"/>
    <col min="6685" max="6685" width="1" style="24" customWidth="1"/>
    <col min="6686" max="6686" width="14.81640625" style="24" customWidth="1"/>
    <col min="6687" max="6687" width="1" style="24" customWidth="1"/>
    <col min="6688" max="6688" width="4" style="24" customWidth="1"/>
    <col min="6689" max="6689" width="1.54296875" style="24" customWidth="1"/>
    <col min="6690" max="6690" width="5.453125" style="24" customWidth="1"/>
    <col min="6691" max="6691" width="1.453125" style="24" customWidth="1"/>
    <col min="6692" max="6692" width="3.81640625" style="24" customWidth="1"/>
    <col min="6693" max="6693" width="1.453125" style="24" customWidth="1"/>
    <col min="6694" max="6694" width="3.81640625" style="24" customWidth="1"/>
    <col min="6695" max="6696" width="1.1796875" style="24" customWidth="1"/>
    <col min="6697" max="6697" width="5.1796875" style="24" customWidth="1"/>
    <col min="6698" max="6698" width="1.1796875" style="24" customWidth="1"/>
    <col min="6699" max="6699" width="8" style="24" customWidth="1"/>
    <col min="6700" max="6700" width="3.26953125" style="24" customWidth="1"/>
    <col min="6701" max="6701" width="1" style="24" customWidth="1"/>
    <col min="6702" max="6702" width="2.81640625" style="24" customWidth="1"/>
    <col min="6703" max="6912" width="6.81640625" style="24" customWidth="1"/>
    <col min="6913" max="6913" width="2.1796875" style="24" customWidth="1"/>
    <col min="6914" max="6915" width="1.7265625" style="24" customWidth="1"/>
    <col min="6916" max="6916" width="1.1796875" style="24" customWidth="1"/>
    <col min="6917" max="6917" width="1.26953125" style="24" customWidth="1"/>
    <col min="6918" max="6918" width="1.54296875" style="24" customWidth="1"/>
    <col min="6919" max="6919" width="2.7265625" style="24" customWidth="1"/>
    <col min="6920" max="6920" width="1.453125" style="24" customWidth="1"/>
    <col min="6921" max="6921" width="1.26953125" style="24" customWidth="1"/>
    <col min="6922" max="6922" width="1" style="24" customWidth="1"/>
    <col min="6923" max="6923" width="1.81640625" style="24" customWidth="1"/>
    <col min="6924" max="6924" width="2.1796875" style="24" customWidth="1"/>
    <col min="6925" max="6925" width="8.1796875" style="24" customWidth="1"/>
    <col min="6926" max="6926" width="3.453125" style="24" customWidth="1"/>
    <col min="6927" max="6927" width="13" style="24" customWidth="1"/>
    <col min="6928" max="6928" width="1.54296875" style="24" customWidth="1"/>
    <col min="6929" max="6929" width="2.1796875" style="24" customWidth="1"/>
    <col min="6930" max="6930" width="5.1796875" style="24" customWidth="1"/>
    <col min="6931" max="6931" width="1.26953125" style="24" customWidth="1"/>
    <col min="6932" max="6932" width="7.453125" style="24" customWidth="1"/>
    <col min="6933" max="6933" width="1.26953125" style="24" customWidth="1"/>
    <col min="6934" max="6934" width="5.453125" style="24" customWidth="1"/>
    <col min="6935" max="6935" width="5.81640625" style="24" customWidth="1"/>
    <col min="6936" max="6936" width="1.7265625" style="24" customWidth="1"/>
    <col min="6937" max="6937" width="1.81640625" style="24" customWidth="1"/>
    <col min="6938" max="6938" width="1.1796875" style="24" customWidth="1"/>
    <col min="6939" max="6939" width="1" style="24" customWidth="1"/>
    <col min="6940" max="6940" width="8.1796875" style="24" customWidth="1"/>
    <col min="6941" max="6941" width="1" style="24" customWidth="1"/>
    <col min="6942" max="6942" width="14.81640625" style="24" customWidth="1"/>
    <col min="6943" max="6943" width="1" style="24" customWidth="1"/>
    <col min="6944" max="6944" width="4" style="24" customWidth="1"/>
    <col min="6945" max="6945" width="1.54296875" style="24" customWidth="1"/>
    <col min="6946" max="6946" width="5.453125" style="24" customWidth="1"/>
    <col min="6947" max="6947" width="1.453125" style="24" customWidth="1"/>
    <col min="6948" max="6948" width="3.81640625" style="24" customWidth="1"/>
    <col min="6949" max="6949" width="1.453125" style="24" customWidth="1"/>
    <col min="6950" max="6950" width="3.81640625" style="24" customWidth="1"/>
    <col min="6951" max="6952" width="1.1796875" style="24" customWidth="1"/>
    <col min="6953" max="6953" width="5.1796875" style="24" customWidth="1"/>
    <col min="6954" max="6954" width="1.1796875" style="24" customWidth="1"/>
    <col min="6955" max="6955" width="8" style="24" customWidth="1"/>
    <col min="6956" max="6956" width="3.26953125" style="24" customWidth="1"/>
    <col min="6957" max="6957" width="1" style="24" customWidth="1"/>
    <col min="6958" max="6958" width="2.81640625" style="24" customWidth="1"/>
    <col min="6959" max="7168" width="6.81640625" style="24" customWidth="1"/>
    <col min="7169" max="7169" width="2.1796875" style="24" customWidth="1"/>
    <col min="7170" max="7171" width="1.7265625" style="24" customWidth="1"/>
    <col min="7172" max="7172" width="1.1796875" style="24" customWidth="1"/>
    <col min="7173" max="7173" width="1.26953125" style="24" customWidth="1"/>
    <col min="7174" max="7174" width="1.54296875" style="24" customWidth="1"/>
    <col min="7175" max="7175" width="2.7265625" style="24" customWidth="1"/>
    <col min="7176" max="7176" width="1.453125" style="24" customWidth="1"/>
    <col min="7177" max="7177" width="1.26953125" style="24" customWidth="1"/>
    <col min="7178" max="7178" width="1" style="24" customWidth="1"/>
    <col min="7179" max="7179" width="1.81640625" style="24" customWidth="1"/>
    <col min="7180" max="7180" width="2.1796875" style="24" customWidth="1"/>
    <col min="7181" max="7181" width="8.1796875" style="24" customWidth="1"/>
    <col min="7182" max="7182" width="3.453125" style="24" customWidth="1"/>
    <col min="7183" max="7183" width="13" style="24" customWidth="1"/>
    <col min="7184" max="7184" width="1.54296875" style="24" customWidth="1"/>
    <col min="7185" max="7185" width="2.1796875" style="24" customWidth="1"/>
    <col min="7186" max="7186" width="5.1796875" style="24" customWidth="1"/>
    <col min="7187" max="7187" width="1.26953125" style="24" customWidth="1"/>
    <col min="7188" max="7188" width="7.453125" style="24" customWidth="1"/>
    <col min="7189" max="7189" width="1.26953125" style="24" customWidth="1"/>
    <col min="7190" max="7190" width="5.453125" style="24" customWidth="1"/>
    <col min="7191" max="7191" width="5.81640625" style="24" customWidth="1"/>
    <col min="7192" max="7192" width="1.7265625" style="24" customWidth="1"/>
    <col min="7193" max="7193" width="1.81640625" style="24" customWidth="1"/>
    <col min="7194" max="7194" width="1.1796875" style="24" customWidth="1"/>
    <col min="7195" max="7195" width="1" style="24" customWidth="1"/>
    <col min="7196" max="7196" width="8.1796875" style="24" customWidth="1"/>
    <col min="7197" max="7197" width="1" style="24" customWidth="1"/>
    <col min="7198" max="7198" width="14.81640625" style="24" customWidth="1"/>
    <col min="7199" max="7199" width="1" style="24" customWidth="1"/>
    <col min="7200" max="7200" width="4" style="24" customWidth="1"/>
    <col min="7201" max="7201" width="1.54296875" style="24" customWidth="1"/>
    <col min="7202" max="7202" width="5.453125" style="24" customWidth="1"/>
    <col min="7203" max="7203" width="1.453125" style="24" customWidth="1"/>
    <col min="7204" max="7204" width="3.81640625" style="24" customWidth="1"/>
    <col min="7205" max="7205" width="1.453125" style="24" customWidth="1"/>
    <col min="7206" max="7206" width="3.81640625" style="24" customWidth="1"/>
    <col min="7207" max="7208" width="1.1796875" style="24" customWidth="1"/>
    <col min="7209" max="7209" width="5.1796875" style="24" customWidth="1"/>
    <col min="7210" max="7210" width="1.1796875" style="24" customWidth="1"/>
    <col min="7211" max="7211" width="8" style="24" customWidth="1"/>
    <col min="7212" max="7212" width="3.26953125" style="24" customWidth="1"/>
    <col min="7213" max="7213" width="1" style="24" customWidth="1"/>
    <col min="7214" max="7214" width="2.81640625" style="24" customWidth="1"/>
    <col min="7215" max="7424" width="6.81640625" style="24" customWidth="1"/>
    <col min="7425" max="7425" width="2.1796875" style="24" customWidth="1"/>
    <col min="7426" max="7427" width="1.7265625" style="24" customWidth="1"/>
    <col min="7428" max="7428" width="1.1796875" style="24" customWidth="1"/>
    <col min="7429" max="7429" width="1.26953125" style="24" customWidth="1"/>
    <col min="7430" max="7430" width="1.54296875" style="24" customWidth="1"/>
    <col min="7431" max="7431" width="2.7265625" style="24" customWidth="1"/>
    <col min="7432" max="7432" width="1.453125" style="24" customWidth="1"/>
    <col min="7433" max="7433" width="1.26953125" style="24" customWidth="1"/>
    <col min="7434" max="7434" width="1" style="24" customWidth="1"/>
    <col min="7435" max="7435" width="1.81640625" style="24" customWidth="1"/>
    <col min="7436" max="7436" width="2.1796875" style="24" customWidth="1"/>
    <col min="7437" max="7437" width="8.1796875" style="24" customWidth="1"/>
    <col min="7438" max="7438" width="3.453125" style="24" customWidth="1"/>
    <col min="7439" max="7439" width="13" style="24" customWidth="1"/>
    <col min="7440" max="7440" width="1.54296875" style="24" customWidth="1"/>
    <col min="7441" max="7441" width="2.1796875" style="24" customWidth="1"/>
    <col min="7442" max="7442" width="5.1796875" style="24" customWidth="1"/>
    <col min="7443" max="7443" width="1.26953125" style="24" customWidth="1"/>
    <col min="7444" max="7444" width="7.453125" style="24" customWidth="1"/>
    <col min="7445" max="7445" width="1.26953125" style="24" customWidth="1"/>
    <col min="7446" max="7446" width="5.453125" style="24" customWidth="1"/>
    <col min="7447" max="7447" width="5.81640625" style="24" customWidth="1"/>
    <col min="7448" max="7448" width="1.7265625" style="24" customWidth="1"/>
    <col min="7449" max="7449" width="1.81640625" style="24" customWidth="1"/>
    <col min="7450" max="7450" width="1.1796875" style="24" customWidth="1"/>
    <col min="7451" max="7451" width="1" style="24" customWidth="1"/>
    <col min="7452" max="7452" width="8.1796875" style="24" customWidth="1"/>
    <col min="7453" max="7453" width="1" style="24" customWidth="1"/>
    <col min="7454" max="7454" width="14.81640625" style="24" customWidth="1"/>
    <col min="7455" max="7455" width="1" style="24" customWidth="1"/>
    <col min="7456" max="7456" width="4" style="24" customWidth="1"/>
    <col min="7457" max="7457" width="1.54296875" style="24" customWidth="1"/>
    <col min="7458" max="7458" width="5.453125" style="24" customWidth="1"/>
    <col min="7459" max="7459" width="1.453125" style="24" customWidth="1"/>
    <col min="7460" max="7460" width="3.81640625" style="24" customWidth="1"/>
    <col min="7461" max="7461" width="1.453125" style="24" customWidth="1"/>
    <col min="7462" max="7462" width="3.81640625" style="24" customWidth="1"/>
    <col min="7463" max="7464" width="1.1796875" style="24" customWidth="1"/>
    <col min="7465" max="7465" width="5.1796875" style="24" customWidth="1"/>
    <col min="7466" max="7466" width="1.1796875" style="24" customWidth="1"/>
    <col min="7467" max="7467" width="8" style="24" customWidth="1"/>
    <col min="7468" max="7468" width="3.26953125" style="24" customWidth="1"/>
    <col min="7469" max="7469" width="1" style="24" customWidth="1"/>
    <col min="7470" max="7470" width="2.81640625" style="24" customWidth="1"/>
    <col min="7471" max="7680" width="6.81640625" style="24" customWidth="1"/>
    <col min="7681" max="7681" width="2.1796875" style="24" customWidth="1"/>
    <col min="7682" max="7683" width="1.7265625" style="24" customWidth="1"/>
    <col min="7684" max="7684" width="1.1796875" style="24" customWidth="1"/>
    <col min="7685" max="7685" width="1.26953125" style="24" customWidth="1"/>
    <col min="7686" max="7686" width="1.54296875" style="24" customWidth="1"/>
    <col min="7687" max="7687" width="2.7265625" style="24" customWidth="1"/>
    <col min="7688" max="7688" width="1.453125" style="24" customWidth="1"/>
    <col min="7689" max="7689" width="1.26953125" style="24" customWidth="1"/>
    <col min="7690" max="7690" width="1" style="24" customWidth="1"/>
    <col min="7691" max="7691" width="1.81640625" style="24" customWidth="1"/>
    <col min="7692" max="7692" width="2.1796875" style="24" customWidth="1"/>
    <col min="7693" max="7693" width="8.1796875" style="24" customWidth="1"/>
    <col min="7694" max="7694" width="3.453125" style="24" customWidth="1"/>
    <col min="7695" max="7695" width="13" style="24" customWidth="1"/>
    <col min="7696" max="7696" width="1.54296875" style="24" customWidth="1"/>
    <col min="7697" max="7697" width="2.1796875" style="24" customWidth="1"/>
    <col min="7698" max="7698" width="5.1796875" style="24" customWidth="1"/>
    <col min="7699" max="7699" width="1.26953125" style="24" customWidth="1"/>
    <col min="7700" max="7700" width="7.453125" style="24" customWidth="1"/>
    <col min="7701" max="7701" width="1.26953125" style="24" customWidth="1"/>
    <col min="7702" max="7702" width="5.453125" style="24" customWidth="1"/>
    <col min="7703" max="7703" width="5.81640625" style="24" customWidth="1"/>
    <col min="7704" max="7704" width="1.7265625" style="24" customWidth="1"/>
    <col min="7705" max="7705" width="1.81640625" style="24" customWidth="1"/>
    <col min="7706" max="7706" width="1.1796875" style="24" customWidth="1"/>
    <col min="7707" max="7707" width="1" style="24" customWidth="1"/>
    <col min="7708" max="7708" width="8.1796875" style="24" customWidth="1"/>
    <col min="7709" max="7709" width="1" style="24" customWidth="1"/>
    <col min="7710" max="7710" width="14.81640625" style="24" customWidth="1"/>
    <col min="7711" max="7711" width="1" style="24" customWidth="1"/>
    <col min="7712" max="7712" width="4" style="24" customWidth="1"/>
    <col min="7713" max="7713" width="1.54296875" style="24" customWidth="1"/>
    <col min="7714" max="7714" width="5.453125" style="24" customWidth="1"/>
    <col min="7715" max="7715" width="1.453125" style="24" customWidth="1"/>
    <col min="7716" max="7716" width="3.81640625" style="24" customWidth="1"/>
    <col min="7717" max="7717" width="1.453125" style="24" customWidth="1"/>
    <col min="7718" max="7718" width="3.81640625" style="24" customWidth="1"/>
    <col min="7719" max="7720" width="1.1796875" style="24" customWidth="1"/>
    <col min="7721" max="7721" width="5.1796875" style="24" customWidth="1"/>
    <col min="7722" max="7722" width="1.1796875" style="24" customWidth="1"/>
    <col min="7723" max="7723" width="8" style="24" customWidth="1"/>
    <col min="7724" max="7724" width="3.26953125" style="24" customWidth="1"/>
    <col min="7725" max="7725" width="1" style="24" customWidth="1"/>
    <col min="7726" max="7726" width="2.81640625" style="24" customWidth="1"/>
    <col min="7727" max="7936" width="6.81640625" style="24" customWidth="1"/>
    <col min="7937" max="7937" width="2.1796875" style="24" customWidth="1"/>
    <col min="7938" max="7939" width="1.7265625" style="24" customWidth="1"/>
    <col min="7940" max="7940" width="1.1796875" style="24" customWidth="1"/>
    <col min="7941" max="7941" width="1.26953125" style="24" customWidth="1"/>
    <col min="7942" max="7942" width="1.54296875" style="24" customWidth="1"/>
    <col min="7943" max="7943" width="2.7265625" style="24" customWidth="1"/>
    <col min="7944" max="7944" width="1.453125" style="24" customWidth="1"/>
    <col min="7945" max="7945" width="1.26953125" style="24" customWidth="1"/>
    <col min="7946" max="7946" width="1" style="24" customWidth="1"/>
    <col min="7947" max="7947" width="1.81640625" style="24" customWidth="1"/>
    <col min="7948" max="7948" width="2.1796875" style="24" customWidth="1"/>
    <col min="7949" max="7949" width="8.1796875" style="24" customWidth="1"/>
    <col min="7950" max="7950" width="3.453125" style="24" customWidth="1"/>
    <col min="7951" max="7951" width="13" style="24" customWidth="1"/>
    <col min="7952" max="7952" width="1.54296875" style="24" customWidth="1"/>
    <col min="7953" max="7953" width="2.1796875" style="24" customWidth="1"/>
    <col min="7954" max="7954" width="5.1796875" style="24" customWidth="1"/>
    <col min="7955" max="7955" width="1.26953125" style="24" customWidth="1"/>
    <col min="7956" max="7956" width="7.453125" style="24" customWidth="1"/>
    <col min="7957" max="7957" width="1.26953125" style="24" customWidth="1"/>
    <col min="7958" max="7958" width="5.453125" style="24" customWidth="1"/>
    <col min="7959" max="7959" width="5.81640625" style="24" customWidth="1"/>
    <col min="7960" max="7960" width="1.7265625" style="24" customWidth="1"/>
    <col min="7961" max="7961" width="1.81640625" style="24" customWidth="1"/>
    <col min="7962" max="7962" width="1.1796875" style="24" customWidth="1"/>
    <col min="7963" max="7963" width="1" style="24" customWidth="1"/>
    <col min="7964" max="7964" width="8.1796875" style="24" customWidth="1"/>
    <col min="7965" max="7965" width="1" style="24" customWidth="1"/>
    <col min="7966" max="7966" width="14.81640625" style="24" customWidth="1"/>
    <col min="7967" max="7967" width="1" style="24" customWidth="1"/>
    <col min="7968" max="7968" width="4" style="24" customWidth="1"/>
    <col min="7969" max="7969" width="1.54296875" style="24" customWidth="1"/>
    <col min="7970" max="7970" width="5.453125" style="24" customWidth="1"/>
    <col min="7971" max="7971" width="1.453125" style="24" customWidth="1"/>
    <col min="7972" max="7972" width="3.81640625" style="24" customWidth="1"/>
    <col min="7973" max="7973" width="1.453125" style="24" customWidth="1"/>
    <col min="7974" max="7974" width="3.81640625" style="24" customWidth="1"/>
    <col min="7975" max="7976" width="1.1796875" style="24" customWidth="1"/>
    <col min="7977" max="7977" width="5.1796875" style="24" customWidth="1"/>
    <col min="7978" max="7978" width="1.1796875" style="24" customWidth="1"/>
    <col min="7979" max="7979" width="8" style="24" customWidth="1"/>
    <col min="7980" max="7980" width="3.26953125" style="24" customWidth="1"/>
    <col min="7981" max="7981" width="1" style="24" customWidth="1"/>
    <col min="7982" max="7982" width="2.81640625" style="24" customWidth="1"/>
    <col min="7983" max="8192" width="6.81640625" style="24" customWidth="1"/>
    <col min="8193" max="8193" width="2.1796875" style="24" customWidth="1"/>
    <col min="8194" max="8195" width="1.7265625" style="24" customWidth="1"/>
    <col min="8196" max="8196" width="1.1796875" style="24" customWidth="1"/>
    <col min="8197" max="8197" width="1.26953125" style="24" customWidth="1"/>
    <col min="8198" max="8198" width="1.54296875" style="24" customWidth="1"/>
    <col min="8199" max="8199" width="2.7265625" style="24" customWidth="1"/>
    <col min="8200" max="8200" width="1.453125" style="24" customWidth="1"/>
    <col min="8201" max="8201" width="1.26953125" style="24" customWidth="1"/>
    <col min="8202" max="8202" width="1" style="24" customWidth="1"/>
    <col min="8203" max="8203" width="1.81640625" style="24" customWidth="1"/>
    <col min="8204" max="8204" width="2.1796875" style="24" customWidth="1"/>
    <col min="8205" max="8205" width="8.1796875" style="24" customWidth="1"/>
    <col min="8206" max="8206" width="3.453125" style="24" customWidth="1"/>
    <col min="8207" max="8207" width="13" style="24" customWidth="1"/>
    <col min="8208" max="8208" width="1.54296875" style="24" customWidth="1"/>
    <col min="8209" max="8209" width="2.1796875" style="24" customWidth="1"/>
    <col min="8210" max="8210" width="5.1796875" style="24" customWidth="1"/>
    <col min="8211" max="8211" width="1.26953125" style="24" customWidth="1"/>
    <col min="8212" max="8212" width="7.453125" style="24" customWidth="1"/>
    <col min="8213" max="8213" width="1.26953125" style="24" customWidth="1"/>
    <col min="8214" max="8214" width="5.453125" style="24" customWidth="1"/>
    <col min="8215" max="8215" width="5.81640625" style="24" customWidth="1"/>
    <col min="8216" max="8216" width="1.7265625" style="24" customWidth="1"/>
    <col min="8217" max="8217" width="1.81640625" style="24" customWidth="1"/>
    <col min="8218" max="8218" width="1.1796875" style="24" customWidth="1"/>
    <col min="8219" max="8219" width="1" style="24" customWidth="1"/>
    <col min="8220" max="8220" width="8.1796875" style="24" customWidth="1"/>
    <col min="8221" max="8221" width="1" style="24" customWidth="1"/>
    <col min="8222" max="8222" width="14.81640625" style="24" customWidth="1"/>
    <col min="8223" max="8223" width="1" style="24" customWidth="1"/>
    <col min="8224" max="8224" width="4" style="24" customWidth="1"/>
    <col min="8225" max="8225" width="1.54296875" style="24" customWidth="1"/>
    <col min="8226" max="8226" width="5.453125" style="24" customWidth="1"/>
    <col min="8227" max="8227" width="1.453125" style="24" customWidth="1"/>
    <col min="8228" max="8228" width="3.81640625" style="24" customWidth="1"/>
    <col min="8229" max="8229" width="1.453125" style="24" customWidth="1"/>
    <col min="8230" max="8230" width="3.81640625" style="24" customWidth="1"/>
    <col min="8231" max="8232" width="1.1796875" style="24" customWidth="1"/>
    <col min="8233" max="8233" width="5.1796875" style="24" customWidth="1"/>
    <col min="8234" max="8234" width="1.1796875" style="24" customWidth="1"/>
    <col min="8235" max="8235" width="8" style="24" customWidth="1"/>
    <col min="8236" max="8236" width="3.26953125" style="24" customWidth="1"/>
    <col min="8237" max="8237" width="1" style="24" customWidth="1"/>
    <col min="8238" max="8238" width="2.81640625" style="24" customWidth="1"/>
    <col min="8239" max="8448" width="6.81640625" style="24" customWidth="1"/>
    <col min="8449" max="8449" width="2.1796875" style="24" customWidth="1"/>
    <col min="8450" max="8451" width="1.7265625" style="24" customWidth="1"/>
    <col min="8452" max="8452" width="1.1796875" style="24" customWidth="1"/>
    <col min="8453" max="8453" width="1.26953125" style="24" customWidth="1"/>
    <col min="8454" max="8454" width="1.54296875" style="24" customWidth="1"/>
    <col min="8455" max="8455" width="2.7265625" style="24" customWidth="1"/>
    <col min="8456" max="8456" width="1.453125" style="24" customWidth="1"/>
    <col min="8457" max="8457" width="1.26953125" style="24" customWidth="1"/>
    <col min="8458" max="8458" width="1" style="24" customWidth="1"/>
    <col min="8459" max="8459" width="1.81640625" style="24" customWidth="1"/>
    <col min="8460" max="8460" width="2.1796875" style="24" customWidth="1"/>
    <col min="8461" max="8461" width="8.1796875" style="24" customWidth="1"/>
    <col min="8462" max="8462" width="3.453125" style="24" customWidth="1"/>
    <col min="8463" max="8463" width="13" style="24" customWidth="1"/>
    <col min="8464" max="8464" width="1.54296875" style="24" customWidth="1"/>
    <col min="8465" max="8465" width="2.1796875" style="24" customWidth="1"/>
    <col min="8466" max="8466" width="5.1796875" style="24" customWidth="1"/>
    <col min="8467" max="8467" width="1.26953125" style="24" customWidth="1"/>
    <col min="8468" max="8468" width="7.453125" style="24" customWidth="1"/>
    <col min="8469" max="8469" width="1.26953125" style="24" customWidth="1"/>
    <col min="8470" max="8470" width="5.453125" style="24" customWidth="1"/>
    <col min="8471" max="8471" width="5.81640625" style="24" customWidth="1"/>
    <col min="8472" max="8472" width="1.7265625" style="24" customWidth="1"/>
    <col min="8473" max="8473" width="1.81640625" style="24" customWidth="1"/>
    <col min="8474" max="8474" width="1.1796875" style="24" customWidth="1"/>
    <col min="8475" max="8475" width="1" style="24" customWidth="1"/>
    <col min="8476" max="8476" width="8.1796875" style="24" customWidth="1"/>
    <col min="8477" max="8477" width="1" style="24" customWidth="1"/>
    <col min="8478" max="8478" width="14.81640625" style="24" customWidth="1"/>
    <col min="8479" max="8479" width="1" style="24" customWidth="1"/>
    <col min="8480" max="8480" width="4" style="24" customWidth="1"/>
    <col min="8481" max="8481" width="1.54296875" style="24" customWidth="1"/>
    <col min="8482" max="8482" width="5.453125" style="24" customWidth="1"/>
    <col min="8483" max="8483" width="1.453125" style="24" customWidth="1"/>
    <col min="8484" max="8484" width="3.81640625" style="24" customWidth="1"/>
    <col min="8485" max="8485" width="1.453125" style="24" customWidth="1"/>
    <col min="8486" max="8486" width="3.81640625" style="24" customWidth="1"/>
    <col min="8487" max="8488" width="1.1796875" style="24" customWidth="1"/>
    <col min="8489" max="8489" width="5.1796875" style="24" customWidth="1"/>
    <col min="8490" max="8490" width="1.1796875" style="24" customWidth="1"/>
    <col min="8491" max="8491" width="8" style="24" customWidth="1"/>
    <col min="8492" max="8492" width="3.26953125" style="24" customWidth="1"/>
    <col min="8493" max="8493" width="1" style="24" customWidth="1"/>
    <col min="8494" max="8494" width="2.81640625" style="24" customWidth="1"/>
    <col min="8495" max="8704" width="6.81640625" style="24" customWidth="1"/>
    <col min="8705" max="8705" width="2.1796875" style="24" customWidth="1"/>
    <col min="8706" max="8707" width="1.7265625" style="24" customWidth="1"/>
    <col min="8708" max="8708" width="1.1796875" style="24" customWidth="1"/>
    <col min="8709" max="8709" width="1.26953125" style="24" customWidth="1"/>
    <col min="8710" max="8710" width="1.54296875" style="24" customWidth="1"/>
    <col min="8711" max="8711" width="2.7265625" style="24" customWidth="1"/>
    <col min="8712" max="8712" width="1.453125" style="24" customWidth="1"/>
    <col min="8713" max="8713" width="1.26953125" style="24" customWidth="1"/>
    <col min="8714" max="8714" width="1" style="24" customWidth="1"/>
    <col min="8715" max="8715" width="1.81640625" style="24" customWidth="1"/>
    <col min="8716" max="8716" width="2.1796875" style="24" customWidth="1"/>
    <col min="8717" max="8717" width="8.1796875" style="24" customWidth="1"/>
    <col min="8718" max="8718" width="3.453125" style="24" customWidth="1"/>
    <col min="8719" max="8719" width="13" style="24" customWidth="1"/>
    <col min="8720" max="8720" width="1.54296875" style="24" customWidth="1"/>
    <col min="8721" max="8721" width="2.1796875" style="24" customWidth="1"/>
    <col min="8722" max="8722" width="5.1796875" style="24" customWidth="1"/>
    <col min="8723" max="8723" width="1.26953125" style="24" customWidth="1"/>
    <col min="8724" max="8724" width="7.453125" style="24" customWidth="1"/>
    <col min="8725" max="8725" width="1.26953125" style="24" customWidth="1"/>
    <col min="8726" max="8726" width="5.453125" style="24" customWidth="1"/>
    <col min="8727" max="8727" width="5.81640625" style="24" customWidth="1"/>
    <col min="8728" max="8728" width="1.7265625" style="24" customWidth="1"/>
    <col min="8729" max="8729" width="1.81640625" style="24" customWidth="1"/>
    <col min="8730" max="8730" width="1.1796875" style="24" customWidth="1"/>
    <col min="8731" max="8731" width="1" style="24" customWidth="1"/>
    <col min="8732" max="8732" width="8.1796875" style="24" customWidth="1"/>
    <col min="8733" max="8733" width="1" style="24" customWidth="1"/>
    <col min="8734" max="8734" width="14.81640625" style="24" customWidth="1"/>
    <col min="8735" max="8735" width="1" style="24" customWidth="1"/>
    <col min="8736" max="8736" width="4" style="24" customWidth="1"/>
    <col min="8737" max="8737" width="1.54296875" style="24" customWidth="1"/>
    <col min="8738" max="8738" width="5.453125" style="24" customWidth="1"/>
    <col min="8739" max="8739" width="1.453125" style="24" customWidth="1"/>
    <col min="8740" max="8740" width="3.81640625" style="24" customWidth="1"/>
    <col min="8741" max="8741" width="1.453125" style="24" customWidth="1"/>
    <col min="8742" max="8742" width="3.81640625" style="24" customWidth="1"/>
    <col min="8743" max="8744" width="1.1796875" style="24" customWidth="1"/>
    <col min="8745" max="8745" width="5.1796875" style="24" customWidth="1"/>
    <col min="8746" max="8746" width="1.1796875" style="24" customWidth="1"/>
    <col min="8747" max="8747" width="8" style="24" customWidth="1"/>
    <col min="8748" max="8748" width="3.26953125" style="24" customWidth="1"/>
    <col min="8749" max="8749" width="1" style="24" customWidth="1"/>
    <col min="8750" max="8750" width="2.81640625" style="24" customWidth="1"/>
    <col min="8751" max="8960" width="6.81640625" style="24" customWidth="1"/>
    <col min="8961" max="8961" width="2.1796875" style="24" customWidth="1"/>
    <col min="8962" max="8963" width="1.7265625" style="24" customWidth="1"/>
    <col min="8964" max="8964" width="1.1796875" style="24" customWidth="1"/>
    <col min="8965" max="8965" width="1.26953125" style="24" customWidth="1"/>
    <col min="8966" max="8966" width="1.54296875" style="24" customWidth="1"/>
    <col min="8967" max="8967" width="2.7265625" style="24" customWidth="1"/>
    <col min="8968" max="8968" width="1.453125" style="24" customWidth="1"/>
    <col min="8969" max="8969" width="1.26953125" style="24" customWidth="1"/>
    <col min="8970" max="8970" width="1" style="24" customWidth="1"/>
    <col min="8971" max="8971" width="1.81640625" style="24" customWidth="1"/>
    <col min="8972" max="8972" width="2.1796875" style="24" customWidth="1"/>
    <col min="8973" max="8973" width="8.1796875" style="24" customWidth="1"/>
    <col min="8974" max="8974" width="3.453125" style="24" customWidth="1"/>
    <col min="8975" max="8975" width="13" style="24" customWidth="1"/>
    <col min="8976" max="8976" width="1.54296875" style="24" customWidth="1"/>
    <col min="8977" max="8977" width="2.1796875" style="24" customWidth="1"/>
    <col min="8978" max="8978" width="5.1796875" style="24" customWidth="1"/>
    <col min="8979" max="8979" width="1.26953125" style="24" customWidth="1"/>
    <col min="8980" max="8980" width="7.453125" style="24" customWidth="1"/>
    <col min="8981" max="8981" width="1.26953125" style="24" customWidth="1"/>
    <col min="8982" max="8982" width="5.453125" style="24" customWidth="1"/>
    <col min="8983" max="8983" width="5.81640625" style="24" customWidth="1"/>
    <col min="8984" max="8984" width="1.7265625" style="24" customWidth="1"/>
    <col min="8985" max="8985" width="1.81640625" style="24" customWidth="1"/>
    <col min="8986" max="8986" width="1.1796875" style="24" customWidth="1"/>
    <col min="8987" max="8987" width="1" style="24" customWidth="1"/>
    <col min="8988" max="8988" width="8.1796875" style="24" customWidth="1"/>
    <col min="8989" max="8989" width="1" style="24" customWidth="1"/>
    <col min="8990" max="8990" width="14.81640625" style="24" customWidth="1"/>
    <col min="8991" max="8991" width="1" style="24" customWidth="1"/>
    <col min="8992" max="8992" width="4" style="24" customWidth="1"/>
    <col min="8993" max="8993" width="1.54296875" style="24" customWidth="1"/>
    <col min="8994" max="8994" width="5.453125" style="24" customWidth="1"/>
    <col min="8995" max="8995" width="1.453125" style="24" customWidth="1"/>
    <col min="8996" max="8996" width="3.81640625" style="24" customWidth="1"/>
    <col min="8997" max="8997" width="1.453125" style="24" customWidth="1"/>
    <col min="8998" max="8998" width="3.81640625" style="24" customWidth="1"/>
    <col min="8999" max="9000" width="1.1796875" style="24" customWidth="1"/>
    <col min="9001" max="9001" width="5.1796875" style="24" customWidth="1"/>
    <col min="9002" max="9002" width="1.1796875" style="24" customWidth="1"/>
    <col min="9003" max="9003" width="8" style="24" customWidth="1"/>
    <col min="9004" max="9004" width="3.26953125" style="24" customWidth="1"/>
    <col min="9005" max="9005" width="1" style="24" customWidth="1"/>
    <col min="9006" max="9006" width="2.81640625" style="24" customWidth="1"/>
    <col min="9007" max="9216" width="6.81640625" style="24" customWidth="1"/>
    <col min="9217" max="9217" width="2.1796875" style="24" customWidth="1"/>
    <col min="9218" max="9219" width="1.7265625" style="24" customWidth="1"/>
    <col min="9220" max="9220" width="1.1796875" style="24" customWidth="1"/>
    <col min="9221" max="9221" width="1.26953125" style="24" customWidth="1"/>
    <col min="9222" max="9222" width="1.54296875" style="24" customWidth="1"/>
    <col min="9223" max="9223" width="2.7265625" style="24" customWidth="1"/>
    <col min="9224" max="9224" width="1.453125" style="24" customWidth="1"/>
    <col min="9225" max="9225" width="1.26953125" style="24" customWidth="1"/>
    <col min="9226" max="9226" width="1" style="24" customWidth="1"/>
    <col min="9227" max="9227" width="1.81640625" style="24" customWidth="1"/>
    <col min="9228" max="9228" width="2.1796875" style="24" customWidth="1"/>
    <col min="9229" max="9229" width="8.1796875" style="24" customWidth="1"/>
    <col min="9230" max="9230" width="3.453125" style="24" customWidth="1"/>
    <col min="9231" max="9231" width="13" style="24" customWidth="1"/>
    <col min="9232" max="9232" width="1.54296875" style="24" customWidth="1"/>
    <col min="9233" max="9233" width="2.1796875" style="24" customWidth="1"/>
    <col min="9234" max="9234" width="5.1796875" style="24" customWidth="1"/>
    <col min="9235" max="9235" width="1.26953125" style="24" customWidth="1"/>
    <col min="9236" max="9236" width="7.453125" style="24" customWidth="1"/>
    <col min="9237" max="9237" width="1.26953125" style="24" customWidth="1"/>
    <col min="9238" max="9238" width="5.453125" style="24" customWidth="1"/>
    <col min="9239" max="9239" width="5.81640625" style="24" customWidth="1"/>
    <col min="9240" max="9240" width="1.7265625" style="24" customWidth="1"/>
    <col min="9241" max="9241" width="1.81640625" style="24" customWidth="1"/>
    <col min="9242" max="9242" width="1.1796875" style="24" customWidth="1"/>
    <col min="9243" max="9243" width="1" style="24" customWidth="1"/>
    <col min="9244" max="9244" width="8.1796875" style="24" customWidth="1"/>
    <col min="9245" max="9245" width="1" style="24" customWidth="1"/>
    <col min="9246" max="9246" width="14.81640625" style="24" customWidth="1"/>
    <col min="9247" max="9247" width="1" style="24" customWidth="1"/>
    <col min="9248" max="9248" width="4" style="24" customWidth="1"/>
    <col min="9249" max="9249" width="1.54296875" style="24" customWidth="1"/>
    <col min="9250" max="9250" width="5.453125" style="24" customWidth="1"/>
    <col min="9251" max="9251" width="1.453125" style="24" customWidth="1"/>
    <col min="9252" max="9252" width="3.81640625" style="24" customWidth="1"/>
    <col min="9253" max="9253" width="1.453125" style="24" customWidth="1"/>
    <col min="9254" max="9254" width="3.81640625" style="24" customWidth="1"/>
    <col min="9255" max="9256" width="1.1796875" style="24" customWidth="1"/>
    <col min="9257" max="9257" width="5.1796875" style="24" customWidth="1"/>
    <col min="9258" max="9258" width="1.1796875" style="24" customWidth="1"/>
    <col min="9259" max="9259" width="8" style="24" customWidth="1"/>
    <col min="9260" max="9260" width="3.26953125" style="24" customWidth="1"/>
    <col min="9261" max="9261" width="1" style="24" customWidth="1"/>
    <col min="9262" max="9262" width="2.81640625" style="24" customWidth="1"/>
    <col min="9263" max="9472" width="6.81640625" style="24" customWidth="1"/>
    <col min="9473" max="9473" width="2.1796875" style="24" customWidth="1"/>
    <col min="9474" max="9475" width="1.7265625" style="24" customWidth="1"/>
    <col min="9476" max="9476" width="1.1796875" style="24" customWidth="1"/>
    <col min="9477" max="9477" width="1.26953125" style="24" customWidth="1"/>
    <col min="9478" max="9478" width="1.54296875" style="24" customWidth="1"/>
    <col min="9479" max="9479" width="2.7265625" style="24" customWidth="1"/>
    <col min="9480" max="9480" width="1.453125" style="24" customWidth="1"/>
    <col min="9481" max="9481" width="1.26953125" style="24" customWidth="1"/>
    <col min="9482" max="9482" width="1" style="24" customWidth="1"/>
    <col min="9483" max="9483" width="1.81640625" style="24" customWidth="1"/>
    <col min="9484" max="9484" width="2.1796875" style="24" customWidth="1"/>
    <col min="9485" max="9485" width="8.1796875" style="24" customWidth="1"/>
    <col min="9486" max="9486" width="3.453125" style="24" customWidth="1"/>
    <col min="9487" max="9487" width="13" style="24" customWidth="1"/>
    <col min="9488" max="9488" width="1.54296875" style="24" customWidth="1"/>
    <col min="9489" max="9489" width="2.1796875" style="24" customWidth="1"/>
    <col min="9490" max="9490" width="5.1796875" style="24" customWidth="1"/>
    <col min="9491" max="9491" width="1.26953125" style="24" customWidth="1"/>
    <col min="9492" max="9492" width="7.453125" style="24" customWidth="1"/>
    <col min="9493" max="9493" width="1.26953125" style="24" customWidth="1"/>
    <col min="9494" max="9494" width="5.453125" style="24" customWidth="1"/>
    <col min="9495" max="9495" width="5.81640625" style="24" customWidth="1"/>
    <col min="9496" max="9496" width="1.7265625" style="24" customWidth="1"/>
    <col min="9497" max="9497" width="1.81640625" style="24" customWidth="1"/>
    <col min="9498" max="9498" width="1.1796875" style="24" customWidth="1"/>
    <col min="9499" max="9499" width="1" style="24" customWidth="1"/>
    <col min="9500" max="9500" width="8.1796875" style="24" customWidth="1"/>
    <col min="9501" max="9501" width="1" style="24" customWidth="1"/>
    <col min="9502" max="9502" width="14.81640625" style="24" customWidth="1"/>
    <col min="9503" max="9503" width="1" style="24" customWidth="1"/>
    <col min="9504" max="9504" width="4" style="24" customWidth="1"/>
    <col min="9505" max="9505" width="1.54296875" style="24" customWidth="1"/>
    <col min="9506" max="9506" width="5.453125" style="24" customWidth="1"/>
    <col min="9507" max="9507" width="1.453125" style="24" customWidth="1"/>
    <col min="9508" max="9508" width="3.81640625" style="24" customWidth="1"/>
    <col min="9509" max="9509" width="1.453125" style="24" customWidth="1"/>
    <col min="9510" max="9510" width="3.81640625" style="24" customWidth="1"/>
    <col min="9511" max="9512" width="1.1796875" style="24" customWidth="1"/>
    <col min="9513" max="9513" width="5.1796875" style="24" customWidth="1"/>
    <col min="9514" max="9514" width="1.1796875" style="24" customWidth="1"/>
    <col min="9515" max="9515" width="8" style="24" customWidth="1"/>
    <col min="9516" max="9516" width="3.26953125" style="24" customWidth="1"/>
    <col min="9517" max="9517" width="1" style="24" customWidth="1"/>
    <col min="9518" max="9518" width="2.81640625" style="24" customWidth="1"/>
    <col min="9519" max="9728" width="6.81640625" style="24" customWidth="1"/>
    <col min="9729" max="9729" width="2.1796875" style="24" customWidth="1"/>
    <col min="9730" max="9731" width="1.7265625" style="24" customWidth="1"/>
    <col min="9732" max="9732" width="1.1796875" style="24" customWidth="1"/>
    <col min="9733" max="9733" width="1.26953125" style="24" customWidth="1"/>
    <col min="9734" max="9734" width="1.54296875" style="24" customWidth="1"/>
    <col min="9735" max="9735" width="2.7265625" style="24" customWidth="1"/>
    <col min="9736" max="9736" width="1.453125" style="24" customWidth="1"/>
    <col min="9737" max="9737" width="1.26953125" style="24" customWidth="1"/>
    <col min="9738" max="9738" width="1" style="24" customWidth="1"/>
    <col min="9739" max="9739" width="1.81640625" style="24" customWidth="1"/>
    <col min="9740" max="9740" width="2.1796875" style="24" customWidth="1"/>
    <col min="9741" max="9741" width="8.1796875" style="24" customWidth="1"/>
    <col min="9742" max="9742" width="3.453125" style="24" customWidth="1"/>
    <col min="9743" max="9743" width="13" style="24" customWidth="1"/>
    <col min="9744" max="9744" width="1.54296875" style="24" customWidth="1"/>
    <col min="9745" max="9745" width="2.1796875" style="24" customWidth="1"/>
    <col min="9746" max="9746" width="5.1796875" style="24" customWidth="1"/>
    <col min="9747" max="9747" width="1.26953125" style="24" customWidth="1"/>
    <col min="9748" max="9748" width="7.453125" style="24" customWidth="1"/>
    <col min="9749" max="9749" width="1.26953125" style="24" customWidth="1"/>
    <col min="9750" max="9750" width="5.453125" style="24" customWidth="1"/>
    <col min="9751" max="9751" width="5.81640625" style="24" customWidth="1"/>
    <col min="9752" max="9752" width="1.7265625" style="24" customWidth="1"/>
    <col min="9753" max="9753" width="1.81640625" style="24" customWidth="1"/>
    <col min="9754" max="9754" width="1.1796875" style="24" customWidth="1"/>
    <col min="9755" max="9755" width="1" style="24" customWidth="1"/>
    <col min="9756" max="9756" width="8.1796875" style="24" customWidth="1"/>
    <col min="9757" max="9757" width="1" style="24" customWidth="1"/>
    <col min="9758" max="9758" width="14.81640625" style="24" customWidth="1"/>
    <col min="9759" max="9759" width="1" style="24" customWidth="1"/>
    <col min="9760" max="9760" width="4" style="24" customWidth="1"/>
    <col min="9761" max="9761" width="1.54296875" style="24" customWidth="1"/>
    <col min="9762" max="9762" width="5.453125" style="24" customWidth="1"/>
    <col min="9763" max="9763" width="1.453125" style="24" customWidth="1"/>
    <col min="9764" max="9764" width="3.81640625" style="24" customWidth="1"/>
    <col min="9765" max="9765" width="1.453125" style="24" customWidth="1"/>
    <col min="9766" max="9766" width="3.81640625" style="24" customWidth="1"/>
    <col min="9767" max="9768" width="1.1796875" style="24" customWidth="1"/>
    <col min="9769" max="9769" width="5.1796875" style="24" customWidth="1"/>
    <col min="9770" max="9770" width="1.1796875" style="24" customWidth="1"/>
    <col min="9771" max="9771" width="8" style="24" customWidth="1"/>
    <col min="9772" max="9772" width="3.26953125" style="24" customWidth="1"/>
    <col min="9773" max="9773" width="1" style="24" customWidth="1"/>
    <col min="9774" max="9774" width="2.81640625" style="24" customWidth="1"/>
    <col min="9775" max="9984" width="6.81640625" style="24" customWidth="1"/>
    <col min="9985" max="9985" width="2.1796875" style="24" customWidth="1"/>
    <col min="9986" max="9987" width="1.7265625" style="24" customWidth="1"/>
    <col min="9988" max="9988" width="1.1796875" style="24" customWidth="1"/>
    <col min="9989" max="9989" width="1.26953125" style="24" customWidth="1"/>
    <col min="9990" max="9990" width="1.54296875" style="24" customWidth="1"/>
    <col min="9991" max="9991" width="2.7265625" style="24" customWidth="1"/>
    <col min="9992" max="9992" width="1.453125" style="24" customWidth="1"/>
    <col min="9993" max="9993" width="1.26953125" style="24" customWidth="1"/>
    <col min="9994" max="9994" width="1" style="24" customWidth="1"/>
    <col min="9995" max="9995" width="1.81640625" style="24" customWidth="1"/>
    <col min="9996" max="9996" width="2.1796875" style="24" customWidth="1"/>
    <col min="9997" max="9997" width="8.1796875" style="24" customWidth="1"/>
    <col min="9998" max="9998" width="3.453125" style="24" customWidth="1"/>
    <col min="9999" max="9999" width="13" style="24" customWidth="1"/>
    <col min="10000" max="10000" width="1.54296875" style="24" customWidth="1"/>
    <col min="10001" max="10001" width="2.1796875" style="24" customWidth="1"/>
    <col min="10002" max="10002" width="5.1796875" style="24" customWidth="1"/>
    <col min="10003" max="10003" width="1.26953125" style="24" customWidth="1"/>
    <col min="10004" max="10004" width="7.453125" style="24" customWidth="1"/>
    <col min="10005" max="10005" width="1.26953125" style="24" customWidth="1"/>
    <col min="10006" max="10006" width="5.453125" style="24" customWidth="1"/>
    <col min="10007" max="10007" width="5.81640625" style="24" customWidth="1"/>
    <col min="10008" max="10008" width="1.7265625" style="24" customWidth="1"/>
    <col min="10009" max="10009" width="1.81640625" style="24" customWidth="1"/>
    <col min="10010" max="10010" width="1.1796875" style="24" customWidth="1"/>
    <col min="10011" max="10011" width="1" style="24" customWidth="1"/>
    <col min="10012" max="10012" width="8.1796875" style="24" customWidth="1"/>
    <col min="10013" max="10013" width="1" style="24" customWidth="1"/>
    <col min="10014" max="10014" width="14.81640625" style="24" customWidth="1"/>
    <col min="10015" max="10015" width="1" style="24" customWidth="1"/>
    <col min="10016" max="10016" width="4" style="24" customWidth="1"/>
    <col min="10017" max="10017" width="1.54296875" style="24" customWidth="1"/>
    <col min="10018" max="10018" width="5.453125" style="24" customWidth="1"/>
    <col min="10019" max="10019" width="1.453125" style="24" customWidth="1"/>
    <col min="10020" max="10020" width="3.81640625" style="24" customWidth="1"/>
    <col min="10021" max="10021" width="1.453125" style="24" customWidth="1"/>
    <col min="10022" max="10022" width="3.81640625" style="24" customWidth="1"/>
    <col min="10023" max="10024" width="1.1796875" style="24" customWidth="1"/>
    <col min="10025" max="10025" width="5.1796875" style="24" customWidth="1"/>
    <col min="10026" max="10026" width="1.1796875" style="24" customWidth="1"/>
    <col min="10027" max="10027" width="8" style="24" customWidth="1"/>
    <col min="10028" max="10028" width="3.26953125" style="24" customWidth="1"/>
    <col min="10029" max="10029" width="1" style="24" customWidth="1"/>
    <col min="10030" max="10030" width="2.81640625" style="24" customWidth="1"/>
    <col min="10031" max="10240" width="6.81640625" style="24" customWidth="1"/>
    <col min="10241" max="10241" width="2.1796875" style="24" customWidth="1"/>
    <col min="10242" max="10243" width="1.7265625" style="24" customWidth="1"/>
    <col min="10244" max="10244" width="1.1796875" style="24" customWidth="1"/>
    <col min="10245" max="10245" width="1.26953125" style="24" customWidth="1"/>
    <col min="10246" max="10246" width="1.54296875" style="24" customWidth="1"/>
    <col min="10247" max="10247" width="2.7265625" style="24" customWidth="1"/>
    <col min="10248" max="10248" width="1.453125" style="24" customWidth="1"/>
    <col min="10249" max="10249" width="1.26953125" style="24" customWidth="1"/>
    <col min="10250" max="10250" width="1" style="24" customWidth="1"/>
    <col min="10251" max="10251" width="1.81640625" style="24" customWidth="1"/>
    <col min="10252" max="10252" width="2.1796875" style="24" customWidth="1"/>
    <col min="10253" max="10253" width="8.1796875" style="24" customWidth="1"/>
    <col min="10254" max="10254" width="3.453125" style="24" customWidth="1"/>
    <col min="10255" max="10255" width="13" style="24" customWidth="1"/>
    <col min="10256" max="10256" width="1.54296875" style="24" customWidth="1"/>
    <col min="10257" max="10257" width="2.1796875" style="24" customWidth="1"/>
    <col min="10258" max="10258" width="5.1796875" style="24" customWidth="1"/>
    <col min="10259" max="10259" width="1.26953125" style="24" customWidth="1"/>
    <col min="10260" max="10260" width="7.453125" style="24" customWidth="1"/>
    <col min="10261" max="10261" width="1.26953125" style="24" customWidth="1"/>
    <col min="10262" max="10262" width="5.453125" style="24" customWidth="1"/>
    <col min="10263" max="10263" width="5.81640625" style="24" customWidth="1"/>
    <col min="10264" max="10264" width="1.7265625" style="24" customWidth="1"/>
    <col min="10265" max="10265" width="1.81640625" style="24" customWidth="1"/>
    <col min="10266" max="10266" width="1.1796875" style="24" customWidth="1"/>
    <col min="10267" max="10267" width="1" style="24" customWidth="1"/>
    <col min="10268" max="10268" width="8.1796875" style="24" customWidth="1"/>
    <col min="10269" max="10269" width="1" style="24" customWidth="1"/>
    <col min="10270" max="10270" width="14.81640625" style="24" customWidth="1"/>
    <col min="10271" max="10271" width="1" style="24" customWidth="1"/>
    <col min="10272" max="10272" width="4" style="24" customWidth="1"/>
    <col min="10273" max="10273" width="1.54296875" style="24" customWidth="1"/>
    <col min="10274" max="10274" width="5.453125" style="24" customWidth="1"/>
    <col min="10275" max="10275" width="1.453125" style="24" customWidth="1"/>
    <col min="10276" max="10276" width="3.81640625" style="24" customWidth="1"/>
    <col min="10277" max="10277" width="1.453125" style="24" customWidth="1"/>
    <col min="10278" max="10278" width="3.81640625" style="24" customWidth="1"/>
    <col min="10279" max="10280" width="1.1796875" style="24" customWidth="1"/>
    <col min="10281" max="10281" width="5.1796875" style="24" customWidth="1"/>
    <col min="10282" max="10282" width="1.1796875" style="24" customWidth="1"/>
    <col min="10283" max="10283" width="8" style="24" customWidth="1"/>
    <col min="10284" max="10284" width="3.26953125" style="24" customWidth="1"/>
    <col min="10285" max="10285" width="1" style="24" customWidth="1"/>
    <col min="10286" max="10286" width="2.81640625" style="24" customWidth="1"/>
    <col min="10287" max="10496" width="6.81640625" style="24" customWidth="1"/>
    <col min="10497" max="10497" width="2.1796875" style="24" customWidth="1"/>
    <col min="10498" max="10499" width="1.7265625" style="24" customWidth="1"/>
    <col min="10500" max="10500" width="1.1796875" style="24" customWidth="1"/>
    <col min="10501" max="10501" width="1.26953125" style="24" customWidth="1"/>
    <col min="10502" max="10502" width="1.54296875" style="24" customWidth="1"/>
    <col min="10503" max="10503" width="2.7265625" style="24" customWidth="1"/>
    <col min="10504" max="10504" width="1.453125" style="24" customWidth="1"/>
    <col min="10505" max="10505" width="1.26953125" style="24" customWidth="1"/>
    <col min="10506" max="10506" width="1" style="24" customWidth="1"/>
    <col min="10507" max="10507" width="1.81640625" style="24" customWidth="1"/>
    <col min="10508" max="10508" width="2.1796875" style="24" customWidth="1"/>
    <col min="10509" max="10509" width="8.1796875" style="24" customWidth="1"/>
    <col min="10510" max="10510" width="3.453125" style="24" customWidth="1"/>
    <col min="10511" max="10511" width="13" style="24" customWidth="1"/>
    <col min="10512" max="10512" width="1.54296875" style="24" customWidth="1"/>
    <col min="10513" max="10513" width="2.1796875" style="24" customWidth="1"/>
    <col min="10514" max="10514" width="5.1796875" style="24" customWidth="1"/>
    <col min="10515" max="10515" width="1.26953125" style="24" customWidth="1"/>
    <col min="10516" max="10516" width="7.453125" style="24" customWidth="1"/>
    <col min="10517" max="10517" width="1.26953125" style="24" customWidth="1"/>
    <col min="10518" max="10518" width="5.453125" style="24" customWidth="1"/>
    <col min="10519" max="10519" width="5.81640625" style="24" customWidth="1"/>
    <col min="10520" max="10520" width="1.7265625" style="24" customWidth="1"/>
    <col min="10521" max="10521" width="1.81640625" style="24" customWidth="1"/>
    <col min="10522" max="10522" width="1.1796875" style="24" customWidth="1"/>
    <col min="10523" max="10523" width="1" style="24" customWidth="1"/>
    <col min="10524" max="10524" width="8.1796875" style="24" customWidth="1"/>
    <col min="10525" max="10525" width="1" style="24" customWidth="1"/>
    <col min="10526" max="10526" width="14.81640625" style="24" customWidth="1"/>
    <col min="10527" max="10527" width="1" style="24" customWidth="1"/>
    <col min="10528" max="10528" width="4" style="24" customWidth="1"/>
    <col min="10529" max="10529" width="1.54296875" style="24" customWidth="1"/>
    <col min="10530" max="10530" width="5.453125" style="24" customWidth="1"/>
    <col min="10531" max="10531" width="1.453125" style="24" customWidth="1"/>
    <col min="10532" max="10532" width="3.81640625" style="24" customWidth="1"/>
    <col min="10533" max="10533" width="1.453125" style="24" customWidth="1"/>
    <col min="10534" max="10534" width="3.81640625" style="24" customWidth="1"/>
    <col min="10535" max="10536" width="1.1796875" style="24" customWidth="1"/>
    <col min="10537" max="10537" width="5.1796875" style="24" customWidth="1"/>
    <col min="10538" max="10538" width="1.1796875" style="24" customWidth="1"/>
    <col min="10539" max="10539" width="8" style="24" customWidth="1"/>
    <col min="10540" max="10540" width="3.26953125" style="24" customWidth="1"/>
    <col min="10541" max="10541" width="1" style="24" customWidth="1"/>
    <col min="10542" max="10542" width="2.81640625" style="24" customWidth="1"/>
    <col min="10543" max="10752" width="6.81640625" style="24" customWidth="1"/>
    <col min="10753" max="10753" width="2.1796875" style="24" customWidth="1"/>
    <col min="10754" max="10755" width="1.7265625" style="24" customWidth="1"/>
    <col min="10756" max="10756" width="1.1796875" style="24" customWidth="1"/>
    <col min="10757" max="10757" width="1.26953125" style="24" customWidth="1"/>
    <col min="10758" max="10758" width="1.54296875" style="24" customWidth="1"/>
    <col min="10759" max="10759" width="2.7265625" style="24" customWidth="1"/>
    <col min="10760" max="10760" width="1.453125" style="24" customWidth="1"/>
    <col min="10761" max="10761" width="1.26953125" style="24" customWidth="1"/>
    <col min="10762" max="10762" width="1" style="24" customWidth="1"/>
    <col min="10763" max="10763" width="1.81640625" style="24" customWidth="1"/>
    <col min="10764" max="10764" width="2.1796875" style="24" customWidth="1"/>
    <col min="10765" max="10765" width="8.1796875" style="24" customWidth="1"/>
    <col min="10766" max="10766" width="3.453125" style="24" customWidth="1"/>
    <col min="10767" max="10767" width="13" style="24" customWidth="1"/>
    <col min="10768" max="10768" width="1.54296875" style="24" customWidth="1"/>
    <col min="10769" max="10769" width="2.1796875" style="24" customWidth="1"/>
    <col min="10770" max="10770" width="5.1796875" style="24" customWidth="1"/>
    <col min="10771" max="10771" width="1.26953125" style="24" customWidth="1"/>
    <col min="10772" max="10772" width="7.453125" style="24" customWidth="1"/>
    <col min="10773" max="10773" width="1.26953125" style="24" customWidth="1"/>
    <col min="10774" max="10774" width="5.453125" style="24" customWidth="1"/>
    <col min="10775" max="10775" width="5.81640625" style="24" customWidth="1"/>
    <col min="10776" max="10776" width="1.7265625" style="24" customWidth="1"/>
    <col min="10777" max="10777" width="1.81640625" style="24" customWidth="1"/>
    <col min="10778" max="10778" width="1.1796875" style="24" customWidth="1"/>
    <col min="10779" max="10779" width="1" style="24" customWidth="1"/>
    <col min="10780" max="10780" width="8.1796875" style="24" customWidth="1"/>
    <col min="10781" max="10781" width="1" style="24" customWidth="1"/>
    <col min="10782" max="10782" width="14.81640625" style="24" customWidth="1"/>
    <col min="10783" max="10783" width="1" style="24" customWidth="1"/>
    <col min="10784" max="10784" width="4" style="24" customWidth="1"/>
    <col min="10785" max="10785" width="1.54296875" style="24" customWidth="1"/>
    <col min="10786" max="10786" width="5.453125" style="24" customWidth="1"/>
    <col min="10787" max="10787" width="1.453125" style="24" customWidth="1"/>
    <col min="10788" max="10788" width="3.81640625" style="24" customWidth="1"/>
    <col min="10789" max="10789" width="1.453125" style="24" customWidth="1"/>
    <col min="10790" max="10790" width="3.81640625" style="24" customWidth="1"/>
    <col min="10791" max="10792" width="1.1796875" style="24" customWidth="1"/>
    <col min="10793" max="10793" width="5.1796875" style="24" customWidth="1"/>
    <col min="10794" max="10794" width="1.1796875" style="24" customWidth="1"/>
    <col min="10795" max="10795" width="8" style="24" customWidth="1"/>
    <col min="10796" max="10796" width="3.26953125" style="24" customWidth="1"/>
    <col min="10797" max="10797" width="1" style="24" customWidth="1"/>
    <col min="10798" max="10798" width="2.81640625" style="24" customWidth="1"/>
    <col min="10799" max="11008" width="6.81640625" style="24" customWidth="1"/>
    <col min="11009" max="11009" width="2.1796875" style="24" customWidth="1"/>
    <col min="11010" max="11011" width="1.7265625" style="24" customWidth="1"/>
    <col min="11012" max="11012" width="1.1796875" style="24" customWidth="1"/>
    <col min="11013" max="11013" width="1.26953125" style="24" customWidth="1"/>
    <col min="11014" max="11014" width="1.54296875" style="24" customWidth="1"/>
    <col min="11015" max="11015" width="2.7265625" style="24" customWidth="1"/>
    <col min="11016" max="11016" width="1.453125" style="24" customWidth="1"/>
    <col min="11017" max="11017" width="1.26953125" style="24" customWidth="1"/>
    <col min="11018" max="11018" width="1" style="24" customWidth="1"/>
    <col min="11019" max="11019" width="1.81640625" style="24" customWidth="1"/>
    <col min="11020" max="11020" width="2.1796875" style="24" customWidth="1"/>
    <col min="11021" max="11021" width="8.1796875" style="24" customWidth="1"/>
    <col min="11022" max="11022" width="3.453125" style="24" customWidth="1"/>
    <col min="11023" max="11023" width="13" style="24" customWidth="1"/>
    <col min="11024" max="11024" width="1.54296875" style="24" customWidth="1"/>
    <col min="11025" max="11025" width="2.1796875" style="24" customWidth="1"/>
    <col min="11026" max="11026" width="5.1796875" style="24" customWidth="1"/>
    <col min="11027" max="11027" width="1.26953125" style="24" customWidth="1"/>
    <col min="11028" max="11028" width="7.453125" style="24" customWidth="1"/>
    <col min="11029" max="11029" width="1.26953125" style="24" customWidth="1"/>
    <col min="11030" max="11030" width="5.453125" style="24" customWidth="1"/>
    <col min="11031" max="11031" width="5.81640625" style="24" customWidth="1"/>
    <col min="11032" max="11032" width="1.7265625" style="24" customWidth="1"/>
    <col min="11033" max="11033" width="1.81640625" style="24" customWidth="1"/>
    <col min="11034" max="11034" width="1.1796875" style="24" customWidth="1"/>
    <col min="11035" max="11035" width="1" style="24" customWidth="1"/>
    <col min="11036" max="11036" width="8.1796875" style="24" customWidth="1"/>
    <col min="11037" max="11037" width="1" style="24" customWidth="1"/>
    <col min="11038" max="11038" width="14.81640625" style="24" customWidth="1"/>
    <col min="11039" max="11039" width="1" style="24" customWidth="1"/>
    <col min="11040" max="11040" width="4" style="24" customWidth="1"/>
    <col min="11041" max="11041" width="1.54296875" style="24" customWidth="1"/>
    <col min="11042" max="11042" width="5.453125" style="24" customWidth="1"/>
    <col min="11043" max="11043" width="1.453125" style="24" customWidth="1"/>
    <col min="11044" max="11044" width="3.81640625" style="24" customWidth="1"/>
    <col min="11045" max="11045" width="1.453125" style="24" customWidth="1"/>
    <col min="11046" max="11046" width="3.81640625" style="24" customWidth="1"/>
    <col min="11047" max="11048" width="1.1796875" style="24" customWidth="1"/>
    <col min="11049" max="11049" width="5.1796875" style="24" customWidth="1"/>
    <col min="11050" max="11050" width="1.1796875" style="24" customWidth="1"/>
    <col min="11051" max="11051" width="8" style="24" customWidth="1"/>
    <col min="11052" max="11052" width="3.26953125" style="24" customWidth="1"/>
    <col min="11053" max="11053" width="1" style="24" customWidth="1"/>
    <col min="11054" max="11054" width="2.81640625" style="24" customWidth="1"/>
    <col min="11055" max="11264" width="6.81640625" style="24" customWidth="1"/>
    <col min="11265" max="11265" width="2.1796875" style="24" customWidth="1"/>
    <col min="11266" max="11267" width="1.7265625" style="24" customWidth="1"/>
    <col min="11268" max="11268" width="1.1796875" style="24" customWidth="1"/>
    <col min="11269" max="11269" width="1.26953125" style="24" customWidth="1"/>
    <col min="11270" max="11270" width="1.54296875" style="24" customWidth="1"/>
    <col min="11271" max="11271" width="2.7265625" style="24" customWidth="1"/>
    <col min="11272" max="11272" width="1.453125" style="24" customWidth="1"/>
    <col min="11273" max="11273" width="1.26953125" style="24" customWidth="1"/>
    <col min="11274" max="11274" width="1" style="24" customWidth="1"/>
    <col min="11275" max="11275" width="1.81640625" style="24" customWidth="1"/>
    <col min="11276" max="11276" width="2.1796875" style="24" customWidth="1"/>
    <col min="11277" max="11277" width="8.1796875" style="24" customWidth="1"/>
    <col min="11278" max="11278" width="3.453125" style="24" customWidth="1"/>
    <col min="11279" max="11279" width="13" style="24" customWidth="1"/>
    <col min="11280" max="11280" width="1.54296875" style="24" customWidth="1"/>
    <col min="11281" max="11281" width="2.1796875" style="24" customWidth="1"/>
    <col min="11282" max="11282" width="5.1796875" style="24" customWidth="1"/>
    <col min="11283" max="11283" width="1.26953125" style="24" customWidth="1"/>
    <col min="11284" max="11284" width="7.453125" style="24" customWidth="1"/>
    <col min="11285" max="11285" width="1.26953125" style="24" customWidth="1"/>
    <col min="11286" max="11286" width="5.453125" style="24" customWidth="1"/>
    <col min="11287" max="11287" width="5.81640625" style="24" customWidth="1"/>
    <col min="11288" max="11288" width="1.7265625" style="24" customWidth="1"/>
    <col min="11289" max="11289" width="1.81640625" style="24" customWidth="1"/>
    <col min="11290" max="11290" width="1.1796875" style="24" customWidth="1"/>
    <col min="11291" max="11291" width="1" style="24" customWidth="1"/>
    <col min="11292" max="11292" width="8.1796875" style="24" customWidth="1"/>
    <col min="11293" max="11293" width="1" style="24" customWidth="1"/>
    <col min="11294" max="11294" width="14.81640625" style="24" customWidth="1"/>
    <col min="11295" max="11295" width="1" style="24" customWidth="1"/>
    <col min="11296" max="11296" width="4" style="24" customWidth="1"/>
    <col min="11297" max="11297" width="1.54296875" style="24" customWidth="1"/>
    <col min="11298" max="11298" width="5.453125" style="24" customWidth="1"/>
    <col min="11299" max="11299" width="1.453125" style="24" customWidth="1"/>
    <col min="11300" max="11300" width="3.81640625" style="24" customWidth="1"/>
    <col min="11301" max="11301" width="1.453125" style="24" customWidth="1"/>
    <col min="11302" max="11302" width="3.81640625" style="24" customWidth="1"/>
    <col min="11303" max="11304" width="1.1796875" style="24" customWidth="1"/>
    <col min="11305" max="11305" width="5.1796875" style="24" customWidth="1"/>
    <col min="11306" max="11306" width="1.1796875" style="24" customWidth="1"/>
    <col min="11307" max="11307" width="8" style="24" customWidth="1"/>
    <col min="11308" max="11308" width="3.26953125" style="24" customWidth="1"/>
    <col min="11309" max="11309" width="1" style="24" customWidth="1"/>
    <col min="11310" max="11310" width="2.81640625" style="24" customWidth="1"/>
    <col min="11311" max="11520" width="6.81640625" style="24" customWidth="1"/>
    <col min="11521" max="11521" width="2.1796875" style="24" customWidth="1"/>
    <col min="11522" max="11523" width="1.7265625" style="24" customWidth="1"/>
    <col min="11524" max="11524" width="1.1796875" style="24" customWidth="1"/>
    <col min="11525" max="11525" width="1.26953125" style="24" customWidth="1"/>
    <col min="11526" max="11526" width="1.54296875" style="24" customWidth="1"/>
    <col min="11527" max="11527" width="2.7265625" style="24" customWidth="1"/>
    <col min="11528" max="11528" width="1.453125" style="24" customWidth="1"/>
    <col min="11529" max="11529" width="1.26953125" style="24" customWidth="1"/>
    <col min="11530" max="11530" width="1" style="24" customWidth="1"/>
    <col min="11531" max="11531" width="1.81640625" style="24" customWidth="1"/>
    <col min="11532" max="11532" width="2.1796875" style="24" customWidth="1"/>
    <col min="11533" max="11533" width="8.1796875" style="24" customWidth="1"/>
    <col min="11534" max="11534" width="3.453125" style="24" customWidth="1"/>
    <col min="11535" max="11535" width="13" style="24" customWidth="1"/>
    <col min="11536" max="11536" width="1.54296875" style="24" customWidth="1"/>
    <col min="11537" max="11537" width="2.1796875" style="24" customWidth="1"/>
    <col min="11538" max="11538" width="5.1796875" style="24" customWidth="1"/>
    <col min="11539" max="11539" width="1.26953125" style="24" customWidth="1"/>
    <col min="11540" max="11540" width="7.453125" style="24" customWidth="1"/>
    <col min="11541" max="11541" width="1.26953125" style="24" customWidth="1"/>
    <col min="11542" max="11542" width="5.453125" style="24" customWidth="1"/>
    <col min="11543" max="11543" width="5.81640625" style="24" customWidth="1"/>
    <col min="11544" max="11544" width="1.7265625" style="24" customWidth="1"/>
    <col min="11545" max="11545" width="1.81640625" style="24" customWidth="1"/>
    <col min="11546" max="11546" width="1.1796875" style="24" customWidth="1"/>
    <col min="11547" max="11547" width="1" style="24" customWidth="1"/>
    <col min="11548" max="11548" width="8.1796875" style="24" customWidth="1"/>
    <col min="11549" max="11549" width="1" style="24" customWidth="1"/>
    <col min="11550" max="11550" width="14.81640625" style="24" customWidth="1"/>
    <col min="11551" max="11551" width="1" style="24" customWidth="1"/>
    <col min="11552" max="11552" width="4" style="24" customWidth="1"/>
    <col min="11553" max="11553" width="1.54296875" style="24" customWidth="1"/>
    <col min="11554" max="11554" width="5.453125" style="24" customWidth="1"/>
    <col min="11555" max="11555" width="1.453125" style="24" customWidth="1"/>
    <col min="11556" max="11556" width="3.81640625" style="24" customWidth="1"/>
    <col min="11557" max="11557" width="1.453125" style="24" customWidth="1"/>
    <col min="11558" max="11558" width="3.81640625" style="24" customWidth="1"/>
    <col min="11559" max="11560" width="1.1796875" style="24" customWidth="1"/>
    <col min="11561" max="11561" width="5.1796875" style="24" customWidth="1"/>
    <col min="11562" max="11562" width="1.1796875" style="24" customWidth="1"/>
    <col min="11563" max="11563" width="8" style="24" customWidth="1"/>
    <col min="11564" max="11564" width="3.26953125" style="24" customWidth="1"/>
    <col min="11565" max="11565" width="1" style="24" customWidth="1"/>
    <col min="11566" max="11566" width="2.81640625" style="24" customWidth="1"/>
    <col min="11567" max="11776" width="6.81640625" style="24" customWidth="1"/>
    <col min="11777" max="11777" width="2.1796875" style="24" customWidth="1"/>
    <col min="11778" max="11779" width="1.7265625" style="24" customWidth="1"/>
    <col min="11780" max="11780" width="1.1796875" style="24" customWidth="1"/>
    <col min="11781" max="11781" width="1.26953125" style="24" customWidth="1"/>
    <col min="11782" max="11782" width="1.54296875" style="24" customWidth="1"/>
    <col min="11783" max="11783" width="2.7265625" style="24" customWidth="1"/>
    <col min="11784" max="11784" width="1.453125" style="24" customWidth="1"/>
    <col min="11785" max="11785" width="1.26953125" style="24" customWidth="1"/>
    <col min="11786" max="11786" width="1" style="24" customWidth="1"/>
    <col min="11787" max="11787" width="1.81640625" style="24" customWidth="1"/>
    <col min="11788" max="11788" width="2.1796875" style="24" customWidth="1"/>
    <col min="11789" max="11789" width="8.1796875" style="24" customWidth="1"/>
    <col min="11790" max="11790" width="3.453125" style="24" customWidth="1"/>
    <col min="11791" max="11791" width="13" style="24" customWidth="1"/>
    <col min="11792" max="11792" width="1.54296875" style="24" customWidth="1"/>
    <col min="11793" max="11793" width="2.1796875" style="24" customWidth="1"/>
    <col min="11794" max="11794" width="5.1796875" style="24" customWidth="1"/>
    <col min="11795" max="11795" width="1.26953125" style="24" customWidth="1"/>
    <col min="11796" max="11796" width="7.453125" style="24" customWidth="1"/>
    <col min="11797" max="11797" width="1.26953125" style="24" customWidth="1"/>
    <col min="11798" max="11798" width="5.453125" style="24" customWidth="1"/>
    <col min="11799" max="11799" width="5.81640625" style="24" customWidth="1"/>
    <col min="11800" max="11800" width="1.7265625" style="24" customWidth="1"/>
    <col min="11801" max="11801" width="1.81640625" style="24" customWidth="1"/>
    <col min="11802" max="11802" width="1.1796875" style="24" customWidth="1"/>
    <col min="11803" max="11803" width="1" style="24" customWidth="1"/>
    <col min="11804" max="11804" width="8.1796875" style="24" customWidth="1"/>
    <col min="11805" max="11805" width="1" style="24" customWidth="1"/>
    <col min="11806" max="11806" width="14.81640625" style="24" customWidth="1"/>
    <col min="11807" max="11807" width="1" style="24" customWidth="1"/>
    <col min="11808" max="11808" width="4" style="24" customWidth="1"/>
    <col min="11809" max="11809" width="1.54296875" style="24" customWidth="1"/>
    <col min="11810" max="11810" width="5.453125" style="24" customWidth="1"/>
    <col min="11811" max="11811" width="1.453125" style="24" customWidth="1"/>
    <col min="11812" max="11812" width="3.81640625" style="24" customWidth="1"/>
    <col min="11813" max="11813" width="1.453125" style="24" customWidth="1"/>
    <col min="11814" max="11814" width="3.81640625" style="24" customWidth="1"/>
    <col min="11815" max="11816" width="1.1796875" style="24" customWidth="1"/>
    <col min="11817" max="11817" width="5.1796875" style="24" customWidth="1"/>
    <col min="11818" max="11818" width="1.1796875" style="24" customWidth="1"/>
    <col min="11819" max="11819" width="8" style="24" customWidth="1"/>
    <col min="11820" max="11820" width="3.26953125" style="24" customWidth="1"/>
    <col min="11821" max="11821" width="1" style="24" customWidth="1"/>
    <col min="11822" max="11822" width="2.81640625" style="24" customWidth="1"/>
    <col min="11823" max="12032" width="6.81640625" style="24" customWidth="1"/>
    <col min="12033" max="12033" width="2.1796875" style="24" customWidth="1"/>
    <col min="12034" max="12035" width="1.7265625" style="24" customWidth="1"/>
    <col min="12036" max="12036" width="1.1796875" style="24" customWidth="1"/>
    <col min="12037" max="12037" width="1.26953125" style="24" customWidth="1"/>
    <col min="12038" max="12038" width="1.54296875" style="24" customWidth="1"/>
    <col min="12039" max="12039" width="2.7265625" style="24" customWidth="1"/>
    <col min="12040" max="12040" width="1.453125" style="24" customWidth="1"/>
    <col min="12041" max="12041" width="1.26953125" style="24" customWidth="1"/>
    <col min="12042" max="12042" width="1" style="24" customWidth="1"/>
    <col min="12043" max="12043" width="1.81640625" style="24" customWidth="1"/>
    <col min="12044" max="12044" width="2.1796875" style="24" customWidth="1"/>
    <col min="12045" max="12045" width="8.1796875" style="24" customWidth="1"/>
    <col min="12046" max="12046" width="3.453125" style="24" customWidth="1"/>
    <col min="12047" max="12047" width="13" style="24" customWidth="1"/>
    <col min="12048" max="12048" width="1.54296875" style="24" customWidth="1"/>
    <col min="12049" max="12049" width="2.1796875" style="24" customWidth="1"/>
    <col min="12050" max="12050" width="5.1796875" style="24" customWidth="1"/>
    <col min="12051" max="12051" width="1.26953125" style="24" customWidth="1"/>
    <col min="12052" max="12052" width="7.453125" style="24" customWidth="1"/>
    <col min="12053" max="12053" width="1.26953125" style="24" customWidth="1"/>
    <col min="12054" max="12054" width="5.453125" style="24" customWidth="1"/>
    <col min="12055" max="12055" width="5.81640625" style="24" customWidth="1"/>
    <col min="12056" max="12056" width="1.7265625" style="24" customWidth="1"/>
    <col min="12057" max="12057" width="1.81640625" style="24" customWidth="1"/>
    <col min="12058" max="12058" width="1.1796875" style="24" customWidth="1"/>
    <col min="12059" max="12059" width="1" style="24" customWidth="1"/>
    <col min="12060" max="12060" width="8.1796875" style="24" customWidth="1"/>
    <col min="12061" max="12061" width="1" style="24" customWidth="1"/>
    <col min="12062" max="12062" width="14.81640625" style="24" customWidth="1"/>
    <col min="12063" max="12063" width="1" style="24" customWidth="1"/>
    <col min="12064" max="12064" width="4" style="24" customWidth="1"/>
    <col min="12065" max="12065" width="1.54296875" style="24" customWidth="1"/>
    <col min="12066" max="12066" width="5.453125" style="24" customWidth="1"/>
    <col min="12067" max="12067" width="1.453125" style="24" customWidth="1"/>
    <col min="12068" max="12068" width="3.81640625" style="24" customWidth="1"/>
    <col min="12069" max="12069" width="1.453125" style="24" customWidth="1"/>
    <col min="12070" max="12070" width="3.81640625" style="24" customWidth="1"/>
    <col min="12071" max="12072" width="1.1796875" style="24" customWidth="1"/>
    <col min="12073" max="12073" width="5.1796875" style="24" customWidth="1"/>
    <col min="12074" max="12074" width="1.1796875" style="24" customWidth="1"/>
    <col min="12075" max="12075" width="8" style="24" customWidth="1"/>
    <col min="12076" max="12076" width="3.26953125" style="24" customWidth="1"/>
    <col min="12077" max="12077" width="1" style="24" customWidth="1"/>
    <col min="12078" max="12078" width="2.81640625" style="24" customWidth="1"/>
    <col min="12079" max="12288" width="6.81640625" style="24" customWidth="1"/>
    <col min="12289" max="12289" width="2.1796875" style="24" customWidth="1"/>
    <col min="12290" max="12291" width="1.7265625" style="24" customWidth="1"/>
    <col min="12292" max="12292" width="1.1796875" style="24" customWidth="1"/>
    <col min="12293" max="12293" width="1.26953125" style="24" customWidth="1"/>
    <col min="12294" max="12294" width="1.54296875" style="24" customWidth="1"/>
    <col min="12295" max="12295" width="2.7265625" style="24" customWidth="1"/>
    <col min="12296" max="12296" width="1.453125" style="24" customWidth="1"/>
    <col min="12297" max="12297" width="1.26953125" style="24" customWidth="1"/>
    <col min="12298" max="12298" width="1" style="24" customWidth="1"/>
    <col min="12299" max="12299" width="1.81640625" style="24" customWidth="1"/>
    <col min="12300" max="12300" width="2.1796875" style="24" customWidth="1"/>
    <col min="12301" max="12301" width="8.1796875" style="24" customWidth="1"/>
    <col min="12302" max="12302" width="3.453125" style="24" customWidth="1"/>
    <col min="12303" max="12303" width="13" style="24" customWidth="1"/>
    <col min="12304" max="12304" width="1.54296875" style="24" customWidth="1"/>
    <col min="12305" max="12305" width="2.1796875" style="24" customWidth="1"/>
    <col min="12306" max="12306" width="5.1796875" style="24" customWidth="1"/>
    <col min="12307" max="12307" width="1.26953125" style="24" customWidth="1"/>
    <col min="12308" max="12308" width="7.453125" style="24" customWidth="1"/>
    <col min="12309" max="12309" width="1.26953125" style="24" customWidth="1"/>
    <col min="12310" max="12310" width="5.453125" style="24" customWidth="1"/>
    <col min="12311" max="12311" width="5.81640625" style="24" customWidth="1"/>
    <col min="12312" max="12312" width="1.7265625" style="24" customWidth="1"/>
    <col min="12313" max="12313" width="1.81640625" style="24" customWidth="1"/>
    <col min="12314" max="12314" width="1.1796875" style="24" customWidth="1"/>
    <col min="12315" max="12315" width="1" style="24" customWidth="1"/>
    <col min="12316" max="12316" width="8.1796875" style="24" customWidth="1"/>
    <col min="12317" max="12317" width="1" style="24" customWidth="1"/>
    <col min="12318" max="12318" width="14.81640625" style="24" customWidth="1"/>
    <col min="12319" max="12319" width="1" style="24" customWidth="1"/>
    <col min="12320" max="12320" width="4" style="24" customWidth="1"/>
    <col min="12321" max="12321" width="1.54296875" style="24" customWidth="1"/>
    <col min="12322" max="12322" width="5.453125" style="24" customWidth="1"/>
    <col min="12323" max="12323" width="1.453125" style="24" customWidth="1"/>
    <col min="12324" max="12324" width="3.81640625" style="24" customWidth="1"/>
    <col min="12325" max="12325" width="1.453125" style="24" customWidth="1"/>
    <col min="12326" max="12326" width="3.81640625" style="24" customWidth="1"/>
    <col min="12327" max="12328" width="1.1796875" style="24" customWidth="1"/>
    <col min="12329" max="12329" width="5.1796875" style="24" customWidth="1"/>
    <col min="12330" max="12330" width="1.1796875" style="24" customWidth="1"/>
    <col min="12331" max="12331" width="8" style="24" customWidth="1"/>
    <col min="12332" max="12332" width="3.26953125" style="24" customWidth="1"/>
    <col min="12333" max="12333" width="1" style="24" customWidth="1"/>
    <col min="12334" max="12334" width="2.81640625" style="24" customWidth="1"/>
    <col min="12335" max="12544" width="6.81640625" style="24" customWidth="1"/>
    <col min="12545" max="12545" width="2.1796875" style="24" customWidth="1"/>
    <col min="12546" max="12547" width="1.7265625" style="24" customWidth="1"/>
    <col min="12548" max="12548" width="1.1796875" style="24" customWidth="1"/>
    <col min="12549" max="12549" width="1.26953125" style="24" customWidth="1"/>
    <col min="12550" max="12550" width="1.54296875" style="24" customWidth="1"/>
    <col min="12551" max="12551" width="2.7265625" style="24" customWidth="1"/>
    <col min="12552" max="12552" width="1.453125" style="24" customWidth="1"/>
    <col min="12553" max="12553" width="1.26953125" style="24" customWidth="1"/>
    <col min="12554" max="12554" width="1" style="24" customWidth="1"/>
    <col min="12555" max="12555" width="1.81640625" style="24" customWidth="1"/>
    <col min="12556" max="12556" width="2.1796875" style="24" customWidth="1"/>
    <col min="12557" max="12557" width="8.1796875" style="24" customWidth="1"/>
    <col min="12558" max="12558" width="3.453125" style="24" customWidth="1"/>
    <col min="12559" max="12559" width="13" style="24" customWidth="1"/>
    <col min="12560" max="12560" width="1.54296875" style="24" customWidth="1"/>
    <col min="12561" max="12561" width="2.1796875" style="24" customWidth="1"/>
    <col min="12562" max="12562" width="5.1796875" style="24" customWidth="1"/>
    <col min="12563" max="12563" width="1.26953125" style="24" customWidth="1"/>
    <col min="12564" max="12564" width="7.453125" style="24" customWidth="1"/>
    <col min="12565" max="12565" width="1.26953125" style="24" customWidth="1"/>
    <col min="12566" max="12566" width="5.453125" style="24" customWidth="1"/>
    <col min="12567" max="12567" width="5.81640625" style="24" customWidth="1"/>
    <col min="12568" max="12568" width="1.7265625" style="24" customWidth="1"/>
    <col min="12569" max="12569" width="1.81640625" style="24" customWidth="1"/>
    <col min="12570" max="12570" width="1.1796875" style="24" customWidth="1"/>
    <col min="12571" max="12571" width="1" style="24" customWidth="1"/>
    <col min="12572" max="12572" width="8.1796875" style="24" customWidth="1"/>
    <col min="12573" max="12573" width="1" style="24" customWidth="1"/>
    <col min="12574" max="12574" width="14.81640625" style="24" customWidth="1"/>
    <col min="12575" max="12575" width="1" style="24" customWidth="1"/>
    <col min="12576" max="12576" width="4" style="24" customWidth="1"/>
    <col min="12577" max="12577" width="1.54296875" style="24" customWidth="1"/>
    <col min="12578" max="12578" width="5.453125" style="24" customWidth="1"/>
    <col min="12579" max="12579" width="1.453125" style="24" customWidth="1"/>
    <col min="12580" max="12580" width="3.81640625" style="24" customWidth="1"/>
    <col min="12581" max="12581" width="1.453125" style="24" customWidth="1"/>
    <col min="12582" max="12582" width="3.81640625" style="24" customWidth="1"/>
    <col min="12583" max="12584" width="1.1796875" style="24" customWidth="1"/>
    <col min="12585" max="12585" width="5.1796875" style="24" customWidth="1"/>
    <col min="12586" max="12586" width="1.1796875" style="24" customWidth="1"/>
    <col min="12587" max="12587" width="8" style="24" customWidth="1"/>
    <col min="12588" max="12588" width="3.26953125" style="24" customWidth="1"/>
    <col min="12589" max="12589" width="1" style="24" customWidth="1"/>
    <col min="12590" max="12590" width="2.81640625" style="24" customWidth="1"/>
    <col min="12591" max="12800" width="6.81640625" style="24" customWidth="1"/>
    <col min="12801" max="12801" width="2.1796875" style="24" customWidth="1"/>
    <col min="12802" max="12803" width="1.7265625" style="24" customWidth="1"/>
    <col min="12804" max="12804" width="1.1796875" style="24" customWidth="1"/>
    <col min="12805" max="12805" width="1.26953125" style="24" customWidth="1"/>
    <col min="12806" max="12806" width="1.54296875" style="24" customWidth="1"/>
    <col min="12807" max="12807" width="2.7265625" style="24" customWidth="1"/>
    <col min="12808" max="12808" width="1.453125" style="24" customWidth="1"/>
    <col min="12809" max="12809" width="1.26953125" style="24" customWidth="1"/>
    <col min="12810" max="12810" width="1" style="24" customWidth="1"/>
    <col min="12811" max="12811" width="1.81640625" style="24" customWidth="1"/>
    <col min="12812" max="12812" width="2.1796875" style="24" customWidth="1"/>
    <col min="12813" max="12813" width="8.1796875" style="24" customWidth="1"/>
    <col min="12814" max="12814" width="3.453125" style="24" customWidth="1"/>
    <col min="12815" max="12815" width="13" style="24" customWidth="1"/>
    <col min="12816" max="12816" width="1.54296875" style="24" customWidth="1"/>
    <col min="12817" max="12817" width="2.1796875" style="24" customWidth="1"/>
    <col min="12818" max="12818" width="5.1796875" style="24" customWidth="1"/>
    <col min="12819" max="12819" width="1.26953125" style="24" customWidth="1"/>
    <col min="12820" max="12820" width="7.453125" style="24" customWidth="1"/>
    <col min="12821" max="12821" width="1.26953125" style="24" customWidth="1"/>
    <col min="12822" max="12822" width="5.453125" style="24" customWidth="1"/>
    <col min="12823" max="12823" width="5.81640625" style="24" customWidth="1"/>
    <col min="12824" max="12824" width="1.7265625" style="24" customWidth="1"/>
    <col min="12825" max="12825" width="1.81640625" style="24" customWidth="1"/>
    <col min="12826" max="12826" width="1.1796875" style="24" customWidth="1"/>
    <col min="12827" max="12827" width="1" style="24" customWidth="1"/>
    <col min="12828" max="12828" width="8.1796875" style="24" customWidth="1"/>
    <col min="12829" max="12829" width="1" style="24" customWidth="1"/>
    <col min="12830" max="12830" width="14.81640625" style="24" customWidth="1"/>
    <col min="12831" max="12831" width="1" style="24" customWidth="1"/>
    <col min="12832" max="12832" width="4" style="24" customWidth="1"/>
    <col min="12833" max="12833" width="1.54296875" style="24" customWidth="1"/>
    <col min="12834" max="12834" width="5.453125" style="24" customWidth="1"/>
    <col min="12835" max="12835" width="1.453125" style="24" customWidth="1"/>
    <col min="12836" max="12836" width="3.81640625" style="24" customWidth="1"/>
    <col min="12837" max="12837" width="1.453125" style="24" customWidth="1"/>
    <col min="12838" max="12838" width="3.81640625" style="24" customWidth="1"/>
    <col min="12839" max="12840" width="1.1796875" style="24" customWidth="1"/>
    <col min="12841" max="12841" width="5.1796875" style="24" customWidth="1"/>
    <col min="12842" max="12842" width="1.1796875" style="24" customWidth="1"/>
    <col min="12843" max="12843" width="8" style="24" customWidth="1"/>
    <col min="12844" max="12844" width="3.26953125" style="24" customWidth="1"/>
    <col min="12845" max="12845" width="1" style="24" customWidth="1"/>
    <col min="12846" max="12846" width="2.81640625" style="24" customWidth="1"/>
    <col min="12847" max="13056" width="6.81640625" style="24" customWidth="1"/>
    <col min="13057" max="13057" width="2.1796875" style="24" customWidth="1"/>
    <col min="13058" max="13059" width="1.7265625" style="24" customWidth="1"/>
    <col min="13060" max="13060" width="1.1796875" style="24" customWidth="1"/>
    <col min="13061" max="13061" width="1.26953125" style="24" customWidth="1"/>
    <col min="13062" max="13062" width="1.54296875" style="24" customWidth="1"/>
    <col min="13063" max="13063" width="2.7265625" style="24" customWidth="1"/>
    <col min="13064" max="13064" width="1.453125" style="24" customWidth="1"/>
    <col min="13065" max="13065" width="1.26953125" style="24" customWidth="1"/>
    <col min="13066" max="13066" width="1" style="24" customWidth="1"/>
    <col min="13067" max="13067" width="1.81640625" style="24" customWidth="1"/>
    <col min="13068" max="13068" width="2.1796875" style="24" customWidth="1"/>
    <col min="13069" max="13069" width="8.1796875" style="24" customWidth="1"/>
    <col min="13070" max="13070" width="3.453125" style="24" customWidth="1"/>
    <col min="13071" max="13071" width="13" style="24" customWidth="1"/>
    <col min="13072" max="13072" width="1.54296875" style="24" customWidth="1"/>
    <col min="13073" max="13073" width="2.1796875" style="24" customWidth="1"/>
    <col min="13074" max="13074" width="5.1796875" style="24" customWidth="1"/>
    <col min="13075" max="13075" width="1.26953125" style="24" customWidth="1"/>
    <col min="13076" max="13076" width="7.453125" style="24" customWidth="1"/>
    <col min="13077" max="13077" width="1.26953125" style="24" customWidth="1"/>
    <col min="13078" max="13078" width="5.453125" style="24" customWidth="1"/>
    <col min="13079" max="13079" width="5.81640625" style="24" customWidth="1"/>
    <col min="13080" max="13080" width="1.7265625" style="24" customWidth="1"/>
    <col min="13081" max="13081" width="1.81640625" style="24" customWidth="1"/>
    <col min="13082" max="13082" width="1.1796875" style="24" customWidth="1"/>
    <col min="13083" max="13083" width="1" style="24" customWidth="1"/>
    <col min="13084" max="13084" width="8.1796875" style="24" customWidth="1"/>
    <col min="13085" max="13085" width="1" style="24" customWidth="1"/>
    <col min="13086" max="13086" width="14.81640625" style="24" customWidth="1"/>
    <col min="13087" max="13087" width="1" style="24" customWidth="1"/>
    <col min="13088" max="13088" width="4" style="24" customWidth="1"/>
    <col min="13089" max="13089" width="1.54296875" style="24" customWidth="1"/>
    <col min="13090" max="13090" width="5.453125" style="24" customWidth="1"/>
    <col min="13091" max="13091" width="1.453125" style="24" customWidth="1"/>
    <col min="13092" max="13092" width="3.81640625" style="24" customWidth="1"/>
    <col min="13093" max="13093" width="1.453125" style="24" customWidth="1"/>
    <col min="13094" max="13094" width="3.81640625" style="24" customWidth="1"/>
    <col min="13095" max="13096" width="1.1796875" style="24" customWidth="1"/>
    <col min="13097" max="13097" width="5.1796875" style="24" customWidth="1"/>
    <col min="13098" max="13098" width="1.1796875" style="24" customWidth="1"/>
    <col min="13099" max="13099" width="8" style="24" customWidth="1"/>
    <col min="13100" max="13100" width="3.26953125" style="24" customWidth="1"/>
    <col min="13101" max="13101" width="1" style="24" customWidth="1"/>
    <col min="13102" max="13102" width="2.81640625" style="24" customWidth="1"/>
    <col min="13103" max="13312" width="6.81640625" style="24" customWidth="1"/>
    <col min="13313" max="13313" width="2.1796875" style="24" customWidth="1"/>
    <col min="13314" max="13315" width="1.7265625" style="24" customWidth="1"/>
    <col min="13316" max="13316" width="1.1796875" style="24" customWidth="1"/>
    <col min="13317" max="13317" width="1.26953125" style="24" customWidth="1"/>
    <col min="13318" max="13318" width="1.54296875" style="24" customWidth="1"/>
    <col min="13319" max="13319" width="2.7265625" style="24" customWidth="1"/>
    <col min="13320" max="13320" width="1.453125" style="24" customWidth="1"/>
    <col min="13321" max="13321" width="1.26953125" style="24" customWidth="1"/>
    <col min="13322" max="13322" width="1" style="24" customWidth="1"/>
    <col min="13323" max="13323" width="1.81640625" style="24" customWidth="1"/>
    <col min="13324" max="13324" width="2.1796875" style="24" customWidth="1"/>
    <col min="13325" max="13325" width="8.1796875" style="24" customWidth="1"/>
    <col min="13326" max="13326" width="3.453125" style="24" customWidth="1"/>
    <col min="13327" max="13327" width="13" style="24" customWidth="1"/>
    <col min="13328" max="13328" width="1.54296875" style="24" customWidth="1"/>
    <col min="13329" max="13329" width="2.1796875" style="24" customWidth="1"/>
    <col min="13330" max="13330" width="5.1796875" style="24" customWidth="1"/>
    <col min="13331" max="13331" width="1.26953125" style="24" customWidth="1"/>
    <col min="13332" max="13332" width="7.453125" style="24" customWidth="1"/>
    <col min="13333" max="13333" width="1.26953125" style="24" customWidth="1"/>
    <col min="13334" max="13334" width="5.453125" style="24" customWidth="1"/>
    <col min="13335" max="13335" width="5.81640625" style="24" customWidth="1"/>
    <col min="13336" max="13336" width="1.7265625" style="24" customWidth="1"/>
    <col min="13337" max="13337" width="1.81640625" style="24" customWidth="1"/>
    <col min="13338" max="13338" width="1.1796875" style="24" customWidth="1"/>
    <col min="13339" max="13339" width="1" style="24" customWidth="1"/>
    <col min="13340" max="13340" width="8.1796875" style="24" customWidth="1"/>
    <col min="13341" max="13341" width="1" style="24" customWidth="1"/>
    <col min="13342" max="13342" width="14.81640625" style="24" customWidth="1"/>
    <col min="13343" max="13343" width="1" style="24" customWidth="1"/>
    <col min="13344" max="13344" width="4" style="24" customWidth="1"/>
    <col min="13345" max="13345" width="1.54296875" style="24" customWidth="1"/>
    <col min="13346" max="13346" width="5.453125" style="24" customWidth="1"/>
    <col min="13347" max="13347" width="1.453125" style="24" customWidth="1"/>
    <col min="13348" max="13348" width="3.81640625" style="24" customWidth="1"/>
    <col min="13349" max="13349" width="1.453125" style="24" customWidth="1"/>
    <col min="13350" max="13350" width="3.81640625" style="24" customWidth="1"/>
    <col min="13351" max="13352" width="1.1796875" style="24" customWidth="1"/>
    <col min="13353" max="13353" width="5.1796875" style="24" customWidth="1"/>
    <col min="13354" max="13354" width="1.1796875" style="24" customWidth="1"/>
    <col min="13355" max="13355" width="8" style="24" customWidth="1"/>
    <col min="13356" max="13356" width="3.26953125" style="24" customWidth="1"/>
    <col min="13357" max="13357" width="1" style="24" customWidth="1"/>
    <col min="13358" max="13358" width="2.81640625" style="24" customWidth="1"/>
    <col min="13359" max="13568" width="6.81640625" style="24" customWidth="1"/>
    <col min="13569" max="13569" width="2.1796875" style="24" customWidth="1"/>
    <col min="13570" max="13571" width="1.7265625" style="24" customWidth="1"/>
    <col min="13572" max="13572" width="1.1796875" style="24" customWidth="1"/>
    <col min="13573" max="13573" width="1.26953125" style="24" customWidth="1"/>
    <col min="13574" max="13574" width="1.54296875" style="24" customWidth="1"/>
    <col min="13575" max="13575" width="2.7265625" style="24" customWidth="1"/>
    <col min="13576" max="13576" width="1.453125" style="24" customWidth="1"/>
    <col min="13577" max="13577" width="1.26953125" style="24" customWidth="1"/>
    <col min="13578" max="13578" width="1" style="24" customWidth="1"/>
    <col min="13579" max="13579" width="1.81640625" style="24" customWidth="1"/>
    <col min="13580" max="13580" width="2.1796875" style="24" customWidth="1"/>
    <col min="13581" max="13581" width="8.1796875" style="24" customWidth="1"/>
    <col min="13582" max="13582" width="3.453125" style="24" customWidth="1"/>
    <col min="13583" max="13583" width="13" style="24" customWidth="1"/>
    <col min="13584" max="13584" width="1.54296875" style="24" customWidth="1"/>
    <col min="13585" max="13585" width="2.1796875" style="24" customWidth="1"/>
    <col min="13586" max="13586" width="5.1796875" style="24" customWidth="1"/>
    <col min="13587" max="13587" width="1.26953125" style="24" customWidth="1"/>
    <col min="13588" max="13588" width="7.453125" style="24" customWidth="1"/>
    <col min="13589" max="13589" width="1.26953125" style="24" customWidth="1"/>
    <col min="13590" max="13590" width="5.453125" style="24" customWidth="1"/>
    <col min="13591" max="13591" width="5.81640625" style="24" customWidth="1"/>
    <col min="13592" max="13592" width="1.7265625" style="24" customWidth="1"/>
    <col min="13593" max="13593" width="1.81640625" style="24" customWidth="1"/>
    <col min="13594" max="13594" width="1.1796875" style="24" customWidth="1"/>
    <col min="13595" max="13595" width="1" style="24" customWidth="1"/>
    <col min="13596" max="13596" width="8.1796875" style="24" customWidth="1"/>
    <col min="13597" max="13597" width="1" style="24" customWidth="1"/>
    <col min="13598" max="13598" width="14.81640625" style="24" customWidth="1"/>
    <col min="13599" max="13599" width="1" style="24" customWidth="1"/>
    <col min="13600" max="13600" width="4" style="24" customWidth="1"/>
    <col min="13601" max="13601" width="1.54296875" style="24" customWidth="1"/>
    <col min="13602" max="13602" width="5.453125" style="24" customWidth="1"/>
    <col min="13603" max="13603" width="1.453125" style="24" customWidth="1"/>
    <col min="13604" max="13604" width="3.81640625" style="24" customWidth="1"/>
    <col min="13605" max="13605" width="1.453125" style="24" customWidth="1"/>
    <col min="13606" max="13606" width="3.81640625" style="24" customWidth="1"/>
    <col min="13607" max="13608" width="1.1796875" style="24" customWidth="1"/>
    <col min="13609" max="13609" width="5.1796875" style="24" customWidth="1"/>
    <col min="13610" max="13610" width="1.1796875" style="24" customWidth="1"/>
    <col min="13611" max="13611" width="8" style="24" customWidth="1"/>
    <col min="13612" max="13612" width="3.26953125" style="24" customWidth="1"/>
    <col min="13613" max="13613" width="1" style="24" customWidth="1"/>
    <col min="13614" max="13614" width="2.81640625" style="24" customWidth="1"/>
    <col min="13615" max="13824" width="6.81640625" style="24" customWidth="1"/>
    <col min="13825" max="13825" width="2.1796875" style="24" customWidth="1"/>
    <col min="13826" max="13827" width="1.7265625" style="24" customWidth="1"/>
    <col min="13828" max="13828" width="1.1796875" style="24" customWidth="1"/>
    <col min="13829" max="13829" width="1.26953125" style="24" customWidth="1"/>
    <col min="13830" max="13830" width="1.54296875" style="24" customWidth="1"/>
    <col min="13831" max="13831" width="2.7265625" style="24" customWidth="1"/>
    <col min="13832" max="13832" width="1.453125" style="24" customWidth="1"/>
    <col min="13833" max="13833" width="1.26953125" style="24" customWidth="1"/>
    <col min="13834" max="13834" width="1" style="24" customWidth="1"/>
    <col min="13835" max="13835" width="1.81640625" style="24" customWidth="1"/>
    <col min="13836" max="13836" width="2.1796875" style="24" customWidth="1"/>
    <col min="13837" max="13837" width="8.1796875" style="24" customWidth="1"/>
    <col min="13838" max="13838" width="3.453125" style="24" customWidth="1"/>
    <col min="13839" max="13839" width="13" style="24" customWidth="1"/>
    <col min="13840" max="13840" width="1.54296875" style="24" customWidth="1"/>
    <col min="13841" max="13841" width="2.1796875" style="24" customWidth="1"/>
    <col min="13842" max="13842" width="5.1796875" style="24" customWidth="1"/>
    <col min="13843" max="13843" width="1.26953125" style="24" customWidth="1"/>
    <col min="13844" max="13844" width="7.453125" style="24" customWidth="1"/>
    <col min="13845" max="13845" width="1.26953125" style="24" customWidth="1"/>
    <col min="13846" max="13846" width="5.453125" style="24" customWidth="1"/>
    <col min="13847" max="13847" width="5.81640625" style="24" customWidth="1"/>
    <col min="13848" max="13848" width="1.7265625" style="24" customWidth="1"/>
    <col min="13849" max="13849" width="1.81640625" style="24" customWidth="1"/>
    <col min="13850" max="13850" width="1.1796875" style="24" customWidth="1"/>
    <col min="13851" max="13851" width="1" style="24" customWidth="1"/>
    <col min="13852" max="13852" width="8.1796875" style="24" customWidth="1"/>
    <col min="13853" max="13853" width="1" style="24" customWidth="1"/>
    <col min="13854" max="13854" width="14.81640625" style="24" customWidth="1"/>
    <col min="13855" max="13855" width="1" style="24" customWidth="1"/>
    <col min="13856" max="13856" width="4" style="24" customWidth="1"/>
    <col min="13857" max="13857" width="1.54296875" style="24" customWidth="1"/>
    <col min="13858" max="13858" width="5.453125" style="24" customWidth="1"/>
    <col min="13859" max="13859" width="1.453125" style="24" customWidth="1"/>
    <col min="13860" max="13860" width="3.81640625" style="24" customWidth="1"/>
    <col min="13861" max="13861" width="1.453125" style="24" customWidth="1"/>
    <col min="13862" max="13862" width="3.81640625" style="24" customWidth="1"/>
    <col min="13863" max="13864" width="1.1796875" style="24" customWidth="1"/>
    <col min="13865" max="13865" width="5.1796875" style="24" customWidth="1"/>
    <col min="13866" max="13866" width="1.1796875" style="24" customWidth="1"/>
    <col min="13867" max="13867" width="8" style="24" customWidth="1"/>
    <col min="13868" max="13868" width="3.26953125" style="24" customWidth="1"/>
    <col min="13869" max="13869" width="1" style="24" customWidth="1"/>
    <col min="13870" max="13870" width="2.81640625" style="24" customWidth="1"/>
    <col min="13871" max="14080" width="6.81640625" style="24" customWidth="1"/>
    <col min="14081" max="14081" width="2.1796875" style="24" customWidth="1"/>
    <col min="14082" max="14083" width="1.7265625" style="24" customWidth="1"/>
    <col min="14084" max="14084" width="1.1796875" style="24" customWidth="1"/>
    <col min="14085" max="14085" width="1.26953125" style="24" customWidth="1"/>
    <col min="14086" max="14086" width="1.54296875" style="24" customWidth="1"/>
    <col min="14087" max="14087" width="2.7265625" style="24" customWidth="1"/>
    <col min="14088" max="14088" width="1.453125" style="24" customWidth="1"/>
    <col min="14089" max="14089" width="1.26953125" style="24" customWidth="1"/>
    <col min="14090" max="14090" width="1" style="24" customWidth="1"/>
    <col min="14091" max="14091" width="1.81640625" style="24" customWidth="1"/>
    <col min="14092" max="14092" width="2.1796875" style="24" customWidth="1"/>
    <col min="14093" max="14093" width="8.1796875" style="24" customWidth="1"/>
    <col min="14094" max="14094" width="3.453125" style="24" customWidth="1"/>
    <col min="14095" max="14095" width="13" style="24" customWidth="1"/>
    <col min="14096" max="14096" width="1.54296875" style="24" customWidth="1"/>
    <col min="14097" max="14097" width="2.1796875" style="24" customWidth="1"/>
    <col min="14098" max="14098" width="5.1796875" style="24" customWidth="1"/>
    <col min="14099" max="14099" width="1.26953125" style="24" customWidth="1"/>
    <col min="14100" max="14100" width="7.453125" style="24" customWidth="1"/>
    <col min="14101" max="14101" width="1.26953125" style="24" customWidth="1"/>
    <col min="14102" max="14102" width="5.453125" style="24" customWidth="1"/>
    <col min="14103" max="14103" width="5.81640625" style="24" customWidth="1"/>
    <col min="14104" max="14104" width="1.7265625" style="24" customWidth="1"/>
    <col min="14105" max="14105" width="1.81640625" style="24" customWidth="1"/>
    <col min="14106" max="14106" width="1.1796875" style="24" customWidth="1"/>
    <col min="14107" max="14107" width="1" style="24" customWidth="1"/>
    <col min="14108" max="14108" width="8.1796875" style="24" customWidth="1"/>
    <col min="14109" max="14109" width="1" style="24" customWidth="1"/>
    <col min="14110" max="14110" width="14.81640625" style="24" customWidth="1"/>
    <col min="14111" max="14111" width="1" style="24" customWidth="1"/>
    <col min="14112" max="14112" width="4" style="24" customWidth="1"/>
    <col min="14113" max="14113" width="1.54296875" style="24" customWidth="1"/>
    <col min="14114" max="14114" width="5.453125" style="24" customWidth="1"/>
    <col min="14115" max="14115" width="1.453125" style="24" customWidth="1"/>
    <col min="14116" max="14116" width="3.81640625" style="24" customWidth="1"/>
    <col min="14117" max="14117" width="1.453125" style="24" customWidth="1"/>
    <col min="14118" max="14118" width="3.81640625" style="24" customWidth="1"/>
    <col min="14119" max="14120" width="1.1796875" style="24" customWidth="1"/>
    <col min="14121" max="14121" width="5.1796875" style="24" customWidth="1"/>
    <col min="14122" max="14122" width="1.1796875" style="24" customWidth="1"/>
    <col min="14123" max="14123" width="8" style="24" customWidth="1"/>
    <col min="14124" max="14124" width="3.26953125" style="24" customWidth="1"/>
    <col min="14125" max="14125" width="1" style="24" customWidth="1"/>
    <col min="14126" max="14126" width="2.81640625" style="24" customWidth="1"/>
    <col min="14127" max="14336" width="6.81640625" style="24" customWidth="1"/>
    <col min="14337" max="14337" width="2.1796875" style="24" customWidth="1"/>
    <col min="14338" max="14339" width="1.7265625" style="24" customWidth="1"/>
    <col min="14340" max="14340" width="1.1796875" style="24" customWidth="1"/>
    <col min="14341" max="14341" width="1.26953125" style="24" customWidth="1"/>
    <col min="14342" max="14342" width="1.54296875" style="24" customWidth="1"/>
    <col min="14343" max="14343" width="2.7265625" style="24" customWidth="1"/>
    <col min="14344" max="14344" width="1.453125" style="24" customWidth="1"/>
    <col min="14345" max="14345" width="1.26953125" style="24" customWidth="1"/>
    <col min="14346" max="14346" width="1" style="24" customWidth="1"/>
    <col min="14347" max="14347" width="1.81640625" style="24" customWidth="1"/>
    <col min="14348" max="14348" width="2.1796875" style="24" customWidth="1"/>
    <col min="14349" max="14349" width="8.1796875" style="24" customWidth="1"/>
    <col min="14350" max="14350" width="3.453125" style="24" customWidth="1"/>
    <col min="14351" max="14351" width="13" style="24" customWidth="1"/>
    <col min="14352" max="14352" width="1.54296875" style="24" customWidth="1"/>
    <col min="14353" max="14353" width="2.1796875" style="24" customWidth="1"/>
    <col min="14354" max="14354" width="5.1796875" style="24" customWidth="1"/>
    <col min="14355" max="14355" width="1.26953125" style="24" customWidth="1"/>
    <col min="14356" max="14356" width="7.453125" style="24" customWidth="1"/>
    <col min="14357" max="14357" width="1.26953125" style="24" customWidth="1"/>
    <col min="14358" max="14358" width="5.453125" style="24" customWidth="1"/>
    <col min="14359" max="14359" width="5.81640625" style="24" customWidth="1"/>
    <col min="14360" max="14360" width="1.7265625" style="24" customWidth="1"/>
    <col min="14361" max="14361" width="1.81640625" style="24" customWidth="1"/>
    <col min="14362" max="14362" width="1.1796875" style="24" customWidth="1"/>
    <col min="14363" max="14363" width="1" style="24" customWidth="1"/>
    <col min="14364" max="14364" width="8.1796875" style="24" customWidth="1"/>
    <col min="14365" max="14365" width="1" style="24" customWidth="1"/>
    <col min="14366" max="14366" width="14.81640625" style="24" customWidth="1"/>
    <col min="14367" max="14367" width="1" style="24" customWidth="1"/>
    <col min="14368" max="14368" width="4" style="24" customWidth="1"/>
    <col min="14369" max="14369" width="1.54296875" style="24" customWidth="1"/>
    <col min="14370" max="14370" width="5.453125" style="24" customWidth="1"/>
    <col min="14371" max="14371" width="1.453125" style="24" customWidth="1"/>
    <col min="14372" max="14372" width="3.81640625" style="24" customWidth="1"/>
    <col min="14373" max="14373" width="1.453125" style="24" customWidth="1"/>
    <col min="14374" max="14374" width="3.81640625" style="24" customWidth="1"/>
    <col min="14375" max="14376" width="1.1796875" style="24" customWidth="1"/>
    <col min="14377" max="14377" width="5.1796875" style="24" customWidth="1"/>
    <col min="14378" max="14378" width="1.1796875" style="24" customWidth="1"/>
    <col min="14379" max="14379" width="8" style="24" customWidth="1"/>
    <col min="14380" max="14380" width="3.26953125" style="24" customWidth="1"/>
    <col min="14381" max="14381" width="1" style="24" customWidth="1"/>
    <col min="14382" max="14382" width="2.81640625" style="24" customWidth="1"/>
    <col min="14383" max="14592" width="6.81640625" style="24" customWidth="1"/>
    <col min="14593" max="14593" width="2.1796875" style="24" customWidth="1"/>
    <col min="14594" max="14595" width="1.7265625" style="24" customWidth="1"/>
    <col min="14596" max="14596" width="1.1796875" style="24" customWidth="1"/>
    <col min="14597" max="14597" width="1.26953125" style="24" customWidth="1"/>
    <col min="14598" max="14598" width="1.54296875" style="24" customWidth="1"/>
    <col min="14599" max="14599" width="2.7265625" style="24" customWidth="1"/>
    <col min="14600" max="14600" width="1.453125" style="24" customWidth="1"/>
    <col min="14601" max="14601" width="1.26953125" style="24" customWidth="1"/>
    <col min="14602" max="14602" width="1" style="24" customWidth="1"/>
    <col min="14603" max="14603" width="1.81640625" style="24" customWidth="1"/>
    <col min="14604" max="14604" width="2.1796875" style="24" customWidth="1"/>
    <col min="14605" max="14605" width="8.1796875" style="24" customWidth="1"/>
    <col min="14606" max="14606" width="3.453125" style="24" customWidth="1"/>
    <col min="14607" max="14607" width="13" style="24" customWidth="1"/>
    <col min="14608" max="14608" width="1.54296875" style="24" customWidth="1"/>
    <col min="14609" max="14609" width="2.1796875" style="24" customWidth="1"/>
    <col min="14610" max="14610" width="5.1796875" style="24" customWidth="1"/>
    <col min="14611" max="14611" width="1.26953125" style="24" customWidth="1"/>
    <col min="14612" max="14612" width="7.453125" style="24" customWidth="1"/>
    <col min="14613" max="14613" width="1.26953125" style="24" customWidth="1"/>
    <col min="14614" max="14614" width="5.453125" style="24" customWidth="1"/>
    <col min="14615" max="14615" width="5.81640625" style="24" customWidth="1"/>
    <col min="14616" max="14616" width="1.7265625" style="24" customWidth="1"/>
    <col min="14617" max="14617" width="1.81640625" style="24" customWidth="1"/>
    <col min="14618" max="14618" width="1.1796875" style="24" customWidth="1"/>
    <col min="14619" max="14619" width="1" style="24" customWidth="1"/>
    <col min="14620" max="14620" width="8.1796875" style="24" customWidth="1"/>
    <col min="14621" max="14621" width="1" style="24" customWidth="1"/>
    <col min="14622" max="14622" width="14.81640625" style="24" customWidth="1"/>
    <col min="14623" max="14623" width="1" style="24" customWidth="1"/>
    <col min="14624" max="14624" width="4" style="24" customWidth="1"/>
    <col min="14625" max="14625" width="1.54296875" style="24" customWidth="1"/>
    <col min="14626" max="14626" width="5.453125" style="24" customWidth="1"/>
    <col min="14627" max="14627" width="1.453125" style="24" customWidth="1"/>
    <col min="14628" max="14628" width="3.81640625" style="24" customWidth="1"/>
    <col min="14629" max="14629" width="1.453125" style="24" customWidth="1"/>
    <col min="14630" max="14630" width="3.81640625" style="24" customWidth="1"/>
    <col min="14631" max="14632" width="1.1796875" style="24" customWidth="1"/>
    <col min="14633" max="14633" width="5.1796875" style="24" customWidth="1"/>
    <col min="14634" max="14634" width="1.1796875" style="24" customWidth="1"/>
    <col min="14635" max="14635" width="8" style="24" customWidth="1"/>
    <col min="14636" max="14636" width="3.26953125" style="24" customWidth="1"/>
    <col min="14637" max="14637" width="1" style="24" customWidth="1"/>
    <col min="14638" max="14638" width="2.81640625" style="24" customWidth="1"/>
    <col min="14639" max="14848" width="6.81640625" style="24" customWidth="1"/>
    <col min="14849" max="14849" width="2.1796875" style="24" customWidth="1"/>
    <col min="14850" max="14851" width="1.7265625" style="24" customWidth="1"/>
    <col min="14852" max="14852" width="1.1796875" style="24" customWidth="1"/>
    <col min="14853" max="14853" width="1.26953125" style="24" customWidth="1"/>
    <col min="14854" max="14854" width="1.54296875" style="24" customWidth="1"/>
    <col min="14855" max="14855" width="2.7265625" style="24" customWidth="1"/>
    <col min="14856" max="14856" width="1.453125" style="24" customWidth="1"/>
    <col min="14857" max="14857" width="1.26953125" style="24" customWidth="1"/>
    <col min="14858" max="14858" width="1" style="24" customWidth="1"/>
    <col min="14859" max="14859" width="1.81640625" style="24" customWidth="1"/>
    <col min="14860" max="14860" width="2.1796875" style="24" customWidth="1"/>
    <col min="14861" max="14861" width="8.1796875" style="24" customWidth="1"/>
    <col min="14862" max="14862" width="3.453125" style="24" customWidth="1"/>
    <col min="14863" max="14863" width="13" style="24" customWidth="1"/>
    <col min="14864" max="14864" width="1.54296875" style="24" customWidth="1"/>
    <col min="14865" max="14865" width="2.1796875" style="24" customWidth="1"/>
    <col min="14866" max="14866" width="5.1796875" style="24" customWidth="1"/>
    <col min="14867" max="14867" width="1.26953125" style="24" customWidth="1"/>
    <col min="14868" max="14868" width="7.453125" style="24" customWidth="1"/>
    <col min="14869" max="14869" width="1.26953125" style="24" customWidth="1"/>
    <col min="14870" max="14870" width="5.453125" style="24" customWidth="1"/>
    <col min="14871" max="14871" width="5.81640625" style="24" customWidth="1"/>
    <col min="14872" max="14872" width="1.7265625" style="24" customWidth="1"/>
    <col min="14873" max="14873" width="1.81640625" style="24" customWidth="1"/>
    <col min="14874" max="14874" width="1.1796875" style="24" customWidth="1"/>
    <col min="14875" max="14875" width="1" style="24" customWidth="1"/>
    <col min="14876" max="14876" width="8.1796875" style="24" customWidth="1"/>
    <col min="14877" max="14877" width="1" style="24" customWidth="1"/>
    <col min="14878" max="14878" width="14.81640625" style="24" customWidth="1"/>
    <col min="14879" max="14879" width="1" style="24" customWidth="1"/>
    <col min="14880" max="14880" width="4" style="24" customWidth="1"/>
    <col min="14881" max="14881" width="1.54296875" style="24" customWidth="1"/>
    <col min="14882" max="14882" width="5.453125" style="24" customWidth="1"/>
    <col min="14883" max="14883" width="1.453125" style="24" customWidth="1"/>
    <col min="14884" max="14884" width="3.81640625" style="24" customWidth="1"/>
    <col min="14885" max="14885" width="1.453125" style="24" customWidth="1"/>
    <col min="14886" max="14886" width="3.81640625" style="24" customWidth="1"/>
    <col min="14887" max="14888" width="1.1796875" style="24" customWidth="1"/>
    <col min="14889" max="14889" width="5.1796875" style="24" customWidth="1"/>
    <col min="14890" max="14890" width="1.1796875" style="24" customWidth="1"/>
    <col min="14891" max="14891" width="8" style="24" customWidth="1"/>
    <col min="14892" max="14892" width="3.26953125" style="24" customWidth="1"/>
    <col min="14893" max="14893" width="1" style="24" customWidth="1"/>
    <col min="14894" max="14894" width="2.81640625" style="24" customWidth="1"/>
    <col min="14895" max="15104" width="6.81640625" style="24" customWidth="1"/>
    <col min="15105" max="15105" width="2.1796875" style="24" customWidth="1"/>
    <col min="15106" max="15107" width="1.7265625" style="24" customWidth="1"/>
    <col min="15108" max="15108" width="1.1796875" style="24" customWidth="1"/>
    <col min="15109" max="15109" width="1.26953125" style="24" customWidth="1"/>
    <col min="15110" max="15110" width="1.54296875" style="24" customWidth="1"/>
    <col min="15111" max="15111" width="2.7265625" style="24" customWidth="1"/>
    <col min="15112" max="15112" width="1.453125" style="24" customWidth="1"/>
    <col min="15113" max="15113" width="1.26953125" style="24" customWidth="1"/>
    <col min="15114" max="15114" width="1" style="24" customWidth="1"/>
    <col min="15115" max="15115" width="1.81640625" style="24" customWidth="1"/>
    <col min="15116" max="15116" width="2.1796875" style="24" customWidth="1"/>
    <col min="15117" max="15117" width="8.1796875" style="24" customWidth="1"/>
    <col min="15118" max="15118" width="3.453125" style="24" customWidth="1"/>
    <col min="15119" max="15119" width="13" style="24" customWidth="1"/>
    <col min="15120" max="15120" width="1.54296875" style="24" customWidth="1"/>
    <col min="15121" max="15121" width="2.1796875" style="24" customWidth="1"/>
    <col min="15122" max="15122" width="5.1796875" style="24" customWidth="1"/>
    <col min="15123" max="15123" width="1.26953125" style="24" customWidth="1"/>
    <col min="15124" max="15124" width="7.453125" style="24" customWidth="1"/>
    <col min="15125" max="15125" width="1.26953125" style="24" customWidth="1"/>
    <col min="15126" max="15126" width="5.453125" style="24" customWidth="1"/>
    <col min="15127" max="15127" width="5.81640625" style="24" customWidth="1"/>
    <col min="15128" max="15128" width="1.7265625" style="24" customWidth="1"/>
    <col min="15129" max="15129" width="1.81640625" style="24" customWidth="1"/>
    <col min="15130" max="15130" width="1.1796875" style="24" customWidth="1"/>
    <col min="15131" max="15131" width="1" style="24" customWidth="1"/>
    <col min="15132" max="15132" width="8.1796875" style="24" customWidth="1"/>
    <col min="15133" max="15133" width="1" style="24" customWidth="1"/>
    <col min="15134" max="15134" width="14.81640625" style="24" customWidth="1"/>
    <col min="15135" max="15135" width="1" style="24" customWidth="1"/>
    <col min="15136" max="15136" width="4" style="24" customWidth="1"/>
    <col min="15137" max="15137" width="1.54296875" style="24" customWidth="1"/>
    <col min="15138" max="15138" width="5.453125" style="24" customWidth="1"/>
    <col min="15139" max="15139" width="1.453125" style="24" customWidth="1"/>
    <col min="15140" max="15140" width="3.81640625" style="24" customWidth="1"/>
    <col min="15141" max="15141" width="1.453125" style="24" customWidth="1"/>
    <col min="15142" max="15142" width="3.81640625" style="24" customWidth="1"/>
    <col min="15143" max="15144" width="1.1796875" style="24" customWidth="1"/>
    <col min="15145" max="15145" width="5.1796875" style="24" customWidth="1"/>
    <col min="15146" max="15146" width="1.1796875" style="24" customWidth="1"/>
    <col min="15147" max="15147" width="8" style="24" customWidth="1"/>
    <col min="15148" max="15148" width="3.26953125" style="24" customWidth="1"/>
    <col min="15149" max="15149" width="1" style="24" customWidth="1"/>
    <col min="15150" max="15150" width="2.81640625" style="24" customWidth="1"/>
    <col min="15151" max="15360" width="6.81640625" style="24" customWidth="1"/>
    <col min="15361" max="15361" width="2.1796875" style="24" customWidth="1"/>
    <col min="15362" max="15363" width="1.7265625" style="24" customWidth="1"/>
    <col min="15364" max="15364" width="1.1796875" style="24" customWidth="1"/>
    <col min="15365" max="15365" width="1.26953125" style="24" customWidth="1"/>
    <col min="15366" max="15366" width="1.54296875" style="24" customWidth="1"/>
    <col min="15367" max="15367" width="2.7265625" style="24" customWidth="1"/>
    <col min="15368" max="15368" width="1.453125" style="24" customWidth="1"/>
    <col min="15369" max="15369" width="1.26953125" style="24" customWidth="1"/>
    <col min="15370" max="15370" width="1" style="24" customWidth="1"/>
    <col min="15371" max="15371" width="1.81640625" style="24" customWidth="1"/>
    <col min="15372" max="15372" width="2.1796875" style="24" customWidth="1"/>
    <col min="15373" max="15373" width="8.1796875" style="24" customWidth="1"/>
    <col min="15374" max="15374" width="3.453125" style="24" customWidth="1"/>
    <col min="15375" max="15375" width="13" style="24" customWidth="1"/>
    <col min="15376" max="15376" width="1.54296875" style="24" customWidth="1"/>
    <col min="15377" max="15377" width="2.1796875" style="24" customWidth="1"/>
    <col min="15378" max="15378" width="5.1796875" style="24" customWidth="1"/>
    <col min="15379" max="15379" width="1.26953125" style="24" customWidth="1"/>
    <col min="15380" max="15380" width="7.453125" style="24" customWidth="1"/>
    <col min="15381" max="15381" width="1.26953125" style="24" customWidth="1"/>
    <col min="15382" max="15382" width="5.453125" style="24" customWidth="1"/>
    <col min="15383" max="15383" width="5.81640625" style="24" customWidth="1"/>
    <col min="15384" max="15384" width="1.7265625" style="24" customWidth="1"/>
    <col min="15385" max="15385" width="1.81640625" style="24" customWidth="1"/>
    <col min="15386" max="15386" width="1.1796875" style="24" customWidth="1"/>
    <col min="15387" max="15387" width="1" style="24" customWidth="1"/>
    <col min="15388" max="15388" width="8.1796875" style="24" customWidth="1"/>
    <col min="15389" max="15389" width="1" style="24" customWidth="1"/>
    <col min="15390" max="15390" width="14.81640625" style="24" customWidth="1"/>
    <col min="15391" max="15391" width="1" style="24" customWidth="1"/>
    <col min="15392" max="15392" width="4" style="24" customWidth="1"/>
    <col min="15393" max="15393" width="1.54296875" style="24" customWidth="1"/>
    <col min="15394" max="15394" width="5.453125" style="24" customWidth="1"/>
    <col min="15395" max="15395" width="1.453125" style="24" customWidth="1"/>
    <col min="15396" max="15396" width="3.81640625" style="24" customWidth="1"/>
    <col min="15397" max="15397" width="1.453125" style="24" customWidth="1"/>
    <col min="15398" max="15398" width="3.81640625" style="24" customWidth="1"/>
    <col min="15399" max="15400" width="1.1796875" style="24" customWidth="1"/>
    <col min="15401" max="15401" width="5.1796875" style="24" customWidth="1"/>
    <col min="15402" max="15402" width="1.1796875" style="24" customWidth="1"/>
    <col min="15403" max="15403" width="8" style="24" customWidth="1"/>
    <col min="15404" max="15404" width="3.26953125" style="24" customWidth="1"/>
    <col min="15405" max="15405" width="1" style="24" customWidth="1"/>
    <col min="15406" max="15406" width="2.81640625" style="24" customWidth="1"/>
    <col min="15407" max="15616" width="6.81640625" style="24" customWidth="1"/>
    <col min="15617" max="15617" width="2.1796875" style="24" customWidth="1"/>
    <col min="15618" max="15619" width="1.7265625" style="24" customWidth="1"/>
    <col min="15620" max="15620" width="1.1796875" style="24" customWidth="1"/>
    <col min="15621" max="15621" width="1.26953125" style="24" customWidth="1"/>
    <col min="15622" max="15622" width="1.54296875" style="24" customWidth="1"/>
    <col min="15623" max="15623" width="2.7265625" style="24" customWidth="1"/>
    <col min="15624" max="15624" width="1.453125" style="24" customWidth="1"/>
    <col min="15625" max="15625" width="1.26953125" style="24" customWidth="1"/>
    <col min="15626" max="15626" width="1" style="24" customWidth="1"/>
    <col min="15627" max="15627" width="1.81640625" style="24" customWidth="1"/>
    <col min="15628" max="15628" width="2.1796875" style="24" customWidth="1"/>
    <col min="15629" max="15629" width="8.1796875" style="24" customWidth="1"/>
    <col min="15630" max="15630" width="3.453125" style="24" customWidth="1"/>
    <col min="15631" max="15631" width="13" style="24" customWidth="1"/>
    <col min="15632" max="15632" width="1.54296875" style="24" customWidth="1"/>
    <col min="15633" max="15633" width="2.1796875" style="24" customWidth="1"/>
    <col min="15634" max="15634" width="5.1796875" style="24" customWidth="1"/>
    <col min="15635" max="15635" width="1.26953125" style="24" customWidth="1"/>
    <col min="15636" max="15636" width="7.453125" style="24" customWidth="1"/>
    <col min="15637" max="15637" width="1.26953125" style="24" customWidth="1"/>
    <col min="15638" max="15638" width="5.453125" style="24" customWidth="1"/>
    <col min="15639" max="15639" width="5.81640625" style="24" customWidth="1"/>
    <col min="15640" max="15640" width="1.7265625" style="24" customWidth="1"/>
    <col min="15641" max="15641" width="1.81640625" style="24" customWidth="1"/>
    <col min="15642" max="15642" width="1.1796875" style="24" customWidth="1"/>
    <col min="15643" max="15643" width="1" style="24" customWidth="1"/>
    <col min="15644" max="15644" width="8.1796875" style="24" customWidth="1"/>
    <col min="15645" max="15645" width="1" style="24" customWidth="1"/>
    <col min="15646" max="15646" width="14.81640625" style="24" customWidth="1"/>
    <col min="15647" max="15647" width="1" style="24" customWidth="1"/>
    <col min="15648" max="15648" width="4" style="24" customWidth="1"/>
    <col min="15649" max="15649" width="1.54296875" style="24" customWidth="1"/>
    <col min="15650" max="15650" width="5.453125" style="24" customWidth="1"/>
    <col min="15651" max="15651" width="1.453125" style="24" customWidth="1"/>
    <col min="15652" max="15652" width="3.81640625" style="24" customWidth="1"/>
    <col min="15653" max="15653" width="1.453125" style="24" customWidth="1"/>
    <col min="15654" max="15654" width="3.81640625" style="24" customWidth="1"/>
    <col min="15655" max="15656" width="1.1796875" style="24" customWidth="1"/>
    <col min="15657" max="15657" width="5.1796875" style="24" customWidth="1"/>
    <col min="15658" max="15658" width="1.1796875" style="24" customWidth="1"/>
    <col min="15659" max="15659" width="8" style="24" customWidth="1"/>
    <col min="15660" max="15660" width="3.26953125" style="24" customWidth="1"/>
    <col min="15661" max="15661" width="1" style="24" customWidth="1"/>
    <col min="15662" max="15662" width="2.81640625" style="24" customWidth="1"/>
    <col min="15663" max="15872" width="6.81640625" style="24" customWidth="1"/>
    <col min="15873" max="15873" width="2.1796875" style="24" customWidth="1"/>
    <col min="15874" max="15875" width="1.7265625" style="24" customWidth="1"/>
    <col min="15876" max="15876" width="1.1796875" style="24" customWidth="1"/>
    <col min="15877" max="15877" width="1.26953125" style="24" customWidth="1"/>
    <col min="15878" max="15878" width="1.54296875" style="24" customWidth="1"/>
    <col min="15879" max="15879" width="2.7265625" style="24" customWidth="1"/>
    <col min="15880" max="15880" width="1.453125" style="24" customWidth="1"/>
    <col min="15881" max="15881" width="1.26953125" style="24" customWidth="1"/>
    <col min="15882" max="15882" width="1" style="24" customWidth="1"/>
    <col min="15883" max="15883" width="1.81640625" style="24" customWidth="1"/>
    <col min="15884" max="15884" width="2.1796875" style="24" customWidth="1"/>
    <col min="15885" max="15885" width="8.1796875" style="24" customWidth="1"/>
    <col min="15886" max="15886" width="3.453125" style="24" customWidth="1"/>
    <col min="15887" max="15887" width="13" style="24" customWidth="1"/>
    <col min="15888" max="15888" width="1.54296875" style="24" customWidth="1"/>
    <col min="15889" max="15889" width="2.1796875" style="24" customWidth="1"/>
    <col min="15890" max="15890" width="5.1796875" style="24" customWidth="1"/>
    <col min="15891" max="15891" width="1.26953125" style="24" customWidth="1"/>
    <col min="15892" max="15892" width="7.453125" style="24" customWidth="1"/>
    <col min="15893" max="15893" width="1.26953125" style="24" customWidth="1"/>
    <col min="15894" max="15894" width="5.453125" style="24" customWidth="1"/>
    <col min="15895" max="15895" width="5.81640625" style="24" customWidth="1"/>
    <col min="15896" max="15896" width="1.7265625" style="24" customWidth="1"/>
    <col min="15897" max="15897" width="1.81640625" style="24" customWidth="1"/>
    <col min="15898" max="15898" width="1.1796875" style="24" customWidth="1"/>
    <col min="15899" max="15899" width="1" style="24" customWidth="1"/>
    <col min="15900" max="15900" width="8.1796875" style="24" customWidth="1"/>
    <col min="15901" max="15901" width="1" style="24" customWidth="1"/>
    <col min="15902" max="15902" width="14.81640625" style="24" customWidth="1"/>
    <col min="15903" max="15903" width="1" style="24" customWidth="1"/>
    <col min="15904" max="15904" width="4" style="24" customWidth="1"/>
    <col min="15905" max="15905" width="1.54296875" style="24" customWidth="1"/>
    <col min="15906" max="15906" width="5.453125" style="24" customWidth="1"/>
    <col min="15907" max="15907" width="1.453125" style="24" customWidth="1"/>
    <col min="15908" max="15908" width="3.81640625" style="24" customWidth="1"/>
    <col min="15909" max="15909" width="1.453125" style="24" customWidth="1"/>
    <col min="15910" max="15910" width="3.81640625" style="24" customWidth="1"/>
    <col min="15911" max="15912" width="1.1796875" style="24" customWidth="1"/>
    <col min="15913" max="15913" width="5.1796875" style="24" customWidth="1"/>
    <col min="15914" max="15914" width="1.1796875" style="24" customWidth="1"/>
    <col min="15915" max="15915" width="8" style="24" customWidth="1"/>
    <col min="15916" max="15916" width="3.26953125" style="24" customWidth="1"/>
    <col min="15917" max="15917" width="1" style="24" customWidth="1"/>
    <col min="15918" max="15918" width="2.81640625" style="24" customWidth="1"/>
    <col min="15919" max="16128" width="6.81640625" style="24" customWidth="1"/>
    <col min="16129" max="16129" width="2.1796875" style="24" customWidth="1"/>
    <col min="16130" max="16131" width="1.7265625" style="24" customWidth="1"/>
    <col min="16132" max="16132" width="1.1796875" style="24" customWidth="1"/>
    <col min="16133" max="16133" width="1.26953125" style="24" customWidth="1"/>
    <col min="16134" max="16134" width="1.54296875" style="24" customWidth="1"/>
    <col min="16135" max="16135" width="2.7265625" style="24" customWidth="1"/>
    <col min="16136" max="16136" width="1.453125" style="24" customWidth="1"/>
    <col min="16137" max="16137" width="1.26953125" style="24" customWidth="1"/>
    <col min="16138" max="16138" width="1" style="24" customWidth="1"/>
    <col min="16139" max="16139" width="1.81640625" style="24" customWidth="1"/>
    <col min="16140" max="16140" width="2.1796875" style="24" customWidth="1"/>
    <col min="16141" max="16141" width="8.1796875" style="24" customWidth="1"/>
    <col min="16142" max="16142" width="3.453125" style="24" customWidth="1"/>
    <col min="16143" max="16143" width="13" style="24" customWidth="1"/>
    <col min="16144" max="16144" width="1.54296875" style="24" customWidth="1"/>
    <col min="16145" max="16145" width="2.1796875" style="24" customWidth="1"/>
    <col min="16146" max="16146" width="5.1796875" style="24" customWidth="1"/>
    <col min="16147" max="16147" width="1.26953125" style="24" customWidth="1"/>
    <col min="16148" max="16148" width="7.453125" style="24" customWidth="1"/>
    <col min="16149" max="16149" width="1.26953125" style="24" customWidth="1"/>
    <col min="16150" max="16150" width="5.453125" style="24" customWidth="1"/>
    <col min="16151" max="16151" width="5.81640625" style="24" customWidth="1"/>
    <col min="16152" max="16152" width="1.7265625" style="24" customWidth="1"/>
    <col min="16153" max="16153" width="1.81640625" style="24" customWidth="1"/>
    <col min="16154" max="16154" width="1.1796875" style="24" customWidth="1"/>
    <col min="16155" max="16155" width="1" style="24" customWidth="1"/>
    <col min="16156" max="16156" width="8.1796875" style="24" customWidth="1"/>
    <col min="16157" max="16157" width="1" style="24" customWidth="1"/>
    <col min="16158" max="16158" width="14.81640625" style="24" customWidth="1"/>
    <col min="16159" max="16159" width="1" style="24" customWidth="1"/>
    <col min="16160" max="16160" width="4" style="24" customWidth="1"/>
    <col min="16161" max="16161" width="1.54296875" style="24" customWidth="1"/>
    <col min="16162" max="16162" width="5.453125" style="24" customWidth="1"/>
    <col min="16163" max="16163" width="1.453125" style="24" customWidth="1"/>
    <col min="16164" max="16164" width="3.81640625" style="24" customWidth="1"/>
    <col min="16165" max="16165" width="1.453125" style="24" customWidth="1"/>
    <col min="16166" max="16166" width="3.81640625" style="24" customWidth="1"/>
    <col min="16167" max="16168" width="1.1796875" style="24" customWidth="1"/>
    <col min="16169" max="16169" width="5.1796875" style="24" customWidth="1"/>
    <col min="16170" max="16170" width="1.1796875" style="24" customWidth="1"/>
    <col min="16171" max="16171" width="8" style="24" customWidth="1"/>
    <col min="16172" max="16172" width="3.26953125" style="24" customWidth="1"/>
    <col min="16173" max="16173" width="1" style="24" customWidth="1"/>
    <col min="16174" max="16174" width="2.81640625" style="24" customWidth="1"/>
    <col min="16175" max="16384" width="6.81640625" style="24" customWidth="1"/>
  </cols>
  <sheetData>
    <row r="1" spans="2:46" ht="9.75" customHeight="1" x14ac:dyDescent="0.35"/>
    <row r="2" spans="2:46" ht="12" customHeight="1" x14ac:dyDescent="0.35">
      <c r="C2" s="31" t="s">
        <v>102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</row>
    <row r="3" spans="2:46" ht="8.25" customHeight="1" x14ac:dyDescent="0.35"/>
    <row r="4" spans="2:46" ht="13.5" customHeight="1" x14ac:dyDescent="0.35">
      <c r="C4" s="32" t="s">
        <v>733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</row>
    <row r="5" spans="2:46" ht="14.25" customHeight="1" x14ac:dyDescent="0.35"/>
    <row r="6" spans="2:46" ht="11.25" customHeight="1" x14ac:dyDescent="0.35">
      <c r="C6" s="28" t="s">
        <v>103</v>
      </c>
      <c r="D6" s="28"/>
      <c r="E6" s="28"/>
      <c r="F6" s="28"/>
      <c r="G6" s="28"/>
      <c r="H6" s="28"/>
      <c r="I6" s="28"/>
      <c r="J6" s="28"/>
      <c r="K6" s="28"/>
      <c r="M6" s="29" t="s">
        <v>104</v>
      </c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2:46" ht="10.5" customHeight="1" x14ac:dyDescent="0.35"/>
    <row r="8" spans="2:46" ht="10.5" customHeight="1" x14ac:dyDescent="0.35">
      <c r="C8" s="28" t="s">
        <v>105</v>
      </c>
      <c r="D8" s="28"/>
      <c r="E8" s="28"/>
      <c r="F8" s="28"/>
      <c r="G8" s="28"/>
      <c r="H8" s="28"/>
      <c r="I8" s="28"/>
      <c r="J8" s="28"/>
      <c r="K8" s="28"/>
      <c r="M8" s="29" t="s">
        <v>106</v>
      </c>
      <c r="N8" s="29"/>
      <c r="O8" s="29"/>
      <c r="P8" s="29"/>
      <c r="Q8" s="29"/>
      <c r="R8" s="29"/>
      <c r="S8" s="29"/>
      <c r="T8" s="29"/>
      <c r="V8" s="28" t="s">
        <v>107</v>
      </c>
      <c r="W8" s="28"/>
      <c r="X8" s="28"/>
      <c r="Y8" s="28"/>
      <c r="AB8" s="29" t="s">
        <v>108</v>
      </c>
      <c r="AC8" s="29"/>
      <c r="AD8" s="29" t="s">
        <v>109</v>
      </c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</row>
    <row r="9" spans="2:46" ht="6" customHeight="1" x14ac:dyDescent="0.35">
      <c r="M9" s="29"/>
      <c r="N9" s="29"/>
      <c r="O9" s="29"/>
      <c r="P9" s="29"/>
      <c r="Q9" s="29"/>
      <c r="R9" s="29"/>
      <c r="S9" s="29"/>
      <c r="T9" s="29"/>
      <c r="V9" s="28"/>
      <c r="W9" s="28"/>
      <c r="X9" s="28"/>
      <c r="Y9" s="28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</row>
    <row r="10" spans="2:46" ht="12" customHeight="1" x14ac:dyDescent="0.35">
      <c r="C10" s="28" t="s">
        <v>110</v>
      </c>
      <c r="D10" s="28"/>
      <c r="E10" s="28"/>
      <c r="F10" s="28"/>
      <c r="G10" s="28"/>
      <c r="H10" s="28"/>
      <c r="I10" s="28"/>
      <c r="J10" s="28"/>
      <c r="K10" s="28"/>
      <c r="M10" s="29" t="s">
        <v>111</v>
      </c>
      <c r="N10" s="29"/>
      <c r="O10" s="29"/>
      <c r="V10" s="28" t="s">
        <v>112</v>
      </c>
      <c r="W10" s="28"/>
      <c r="X10" s="28"/>
      <c r="Y10" s="28"/>
      <c r="AB10" s="29" t="s">
        <v>113</v>
      </c>
      <c r="AC10" s="29"/>
      <c r="AD10" s="29"/>
      <c r="AE10" s="29"/>
      <c r="AF10" s="29"/>
      <c r="AG10" s="29"/>
    </row>
    <row r="11" spans="2:46" ht="4.5" customHeight="1" x14ac:dyDescent="0.35"/>
    <row r="12" spans="2:46" ht="4.5" customHeight="1" x14ac:dyDescent="0.35"/>
    <row r="13" spans="2:46" ht="1.5" customHeight="1" x14ac:dyDescent="0.35"/>
    <row r="14" spans="2:46" ht="18.75" customHeight="1" x14ac:dyDescent="0.35">
      <c r="B14" s="30" t="s">
        <v>114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</row>
    <row r="15" spans="2:46" ht="3" customHeight="1" x14ac:dyDescent="0.35"/>
    <row r="16" spans="2:46" ht="18" customHeight="1" x14ac:dyDescent="0.35">
      <c r="B16" s="30" t="s">
        <v>115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Y16" s="30" t="s">
        <v>116</v>
      </c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</row>
    <row r="17" spans="2:43" ht="12" customHeight="1" x14ac:dyDescent="0.35"/>
    <row r="18" spans="2:43" ht="20.25" customHeight="1" x14ac:dyDescent="0.35">
      <c r="B18" s="38" t="s">
        <v>117</v>
      </c>
      <c r="C18" s="38"/>
      <c r="E18" s="38" t="s">
        <v>118</v>
      </c>
      <c r="F18" s="38"/>
      <c r="G18" s="38"/>
      <c r="H18" s="38"/>
      <c r="I18" s="38"/>
      <c r="K18" s="38" t="s">
        <v>119</v>
      </c>
      <c r="L18" s="38"/>
      <c r="M18" s="38"/>
      <c r="N18" s="38"/>
      <c r="O18" s="38"/>
      <c r="P18" s="38"/>
      <c r="Q18" s="38"/>
      <c r="R18" s="38"/>
      <c r="T18" s="38" t="s">
        <v>120</v>
      </c>
      <c r="U18" s="38"/>
      <c r="V18" s="38"/>
      <c r="X18" s="38" t="s">
        <v>117</v>
      </c>
      <c r="Y18" s="38"/>
      <c r="Z18" s="38"/>
      <c r="AB18" s="25" t="s">
        <v>118</v>
      </c>
      <c r="AD18" s="38" t="s">
        <v>119</v>
      </c>
      <c r="AE18" s="38"/>
      <c r="AF18" s="38"/>
      <c r="AG18" s="38"/>
      <c r="AH18" s="38"/>
      <c r="AI18" s="38"/>
      <c r="AJ18" s="38"/>
      <c r="AK18" s="38"/>
      <c r="AL18" s="38"/>
      <c r="AO18" s="38" t="s">
        <v>121</v>
      </c>
      <c r="AP18" s="38"/>
      <c r="AQ18" s="38"/>
    </row>
    <row r="19" spans="2:43" ht="2.25" customHeight="1" x14ac:dyDescent="0.35"/>
    <row r="20" spans="2:43" ht="12.5" x14ac:dyDescent="0.35">
      <c r="E20" s="29" t="s">
        <v>737</v>
      </c>
      <c r="F20" s="29"/>
      <c r="G20" s="29"/>
      <c r="H20" s="29"/>
      <c r="I20" s="29"/>
      <c r="K20" s="33" t="s">
        <v>708</v>
      </c>
      <c r="L20" s="33"/>
      <c r="M20" s="33"/>
      <c r="N20" s="33"/>
      <c r="O20" s="33"/>
      <c r="P20" s="33"/>
      <c r="Q20" s="33"/>
      <c r="R20" s="33"/>
      <c r="T20" s="34">
        <v>14972.33</v>
      </c>
      <c r="U20" s="34"/>
      <c r="V20" s="34"/>
      <c r="AB20" s="29" t="s">
        <v>730</v>
      </c>
      <c r="AC20" s="29"/>
      <c r="AD20" s="33" t="s">
        <v>729</v>
      </c>
      <c r="AE20" s="33"/>
      <c r="AF20" s="33"/>
      <c r="AG20" s="33"/>
      <c r="AH20" s="33"/>
      <c r="AI20" s="33"/>
      <c r="AJ20" s="33"/>
      <c r="AK20" s="33"/>
      <c r="AL20" s="33"/>
      <c r="AO20" s="34">
        <v>5490</v>
      </c>
      <c r="AP20" s="34"/>
      <c r="AQ20" s="34"/>
    </row>
    <row r="21" spans="2:43" ht="2.25" customHeight="1" x14ac:dyDescent="0.35"/>
    <row r="22" spans="2:43" ht="12.5" x14ac:dyDescent="0.35">
      <c r="E22" s="29" t="s">
        <v>732</v>
      </c>
      <c r="F22" s="29"/>
      <c r="G22" s="29"/>
      <c r="H22" s="29"/>
      <c r="I22" s="29"/>
      <c r="K22" s="33" t="s">
        <v>731</v>
      </c>
      <c r="L22" s="33"/>
      <c r="M22" s="33"/>
      <c r="N22" s="33"/>
      <c r="O22" s="33"/>
      <c r="P22" s="33"/>
      <c r="Q22" s="33"/>
      <c r="R22" s="33"/>
      <c r="T22" s="34">
        <v>13931.69</v>
      </c>
      <c r="U22" s="34"/>
      <c r="V22" s="34"/>
      <c r="X22" s="35">
        <v>111</v>
      </c>
      <c r="Y22" s="35"/>
      <c r="Z22" s="35"/>
      <c r="AD22" s="36" t="s">
        <v>122</v>
      </c>
      <c r="AE22" s="36"/>
      <c r="AF22" s="36"/>
      <c r="AG22" s="36"/>
      <c r="AH22" s="36"/>
      <c r="AI22" s="36"/>
      <c r="AJ22" s="36"/>
      <c r="AK22" s="36"/>
      <c r="AL22" s="36"/>
      <c r="AO22" s="37">
        <v>5490</v>
      </c>
      <c r="AP22" s="37"/>
      <c r="AQ22" s="37"/>
    </row>
    <row r="23" spans="2:43" ht="2.25" customHeight="1" x14ac:dyDescent="0.35"/>
    <row r="24" spans="2:43" ht="12.5" x14ac:dyDescent="0.35">
      <c r="E24" s="29" t="s">
        <v>728</v>
      </c>
      <c r="F24" s="29"/>
      <c r="G24" s="29"/>
      <c r="H24" s="29"/>
      <c r="I24" s="29"/>
      <c r="K24" s="39" t="s">
        <v>727</v>
      </c>
      <c r="L24" s="39"/>
      <c r="M24" s="39"/>
      <c r="N24" s="39"/>
      <c r="O24" s="39"/>
      <c r="P24" s="39"/>
      <c r="Q24" s="39"/>
      <c r="R24" s="39"/>
      <c r="T24" s="34">
        <v>2000</v>
      </c>
      <c r="U24" s="34"/>
      <c r="V24" s="34"/>
      <c r="AB24" s="29" t="s">
        <v>724</v>
      </c>
      <c r="AC24" s="29"/>
      <c r="AD24" s="39" t="s">
        <v>723</v>
      </c>
      <c r="AE24" s="39"/>
      <c r="AF24" s="39"/>
      <c r="AG24" s="39"/>
      <c r="AH24" s="39"/>
      <c r="AI24" s="39"/>
      <c r="AJ24" s="39"/>
      <c r="AK24" s="39"/>
      <c r="AL24" s="39"/>
      <c r="AO24" s="34">
        <v>34276.6</v>
      </c>
      <c r="AP24" s="34"/>
      <c r="AQ24" s="34"/>
    </row>
    <row r="25" spans="2:43" ht="8.25" customHeight="1" x14ac:dyDescent="0.35">
      <c r="K25" s="39"/>
      <c r="L25" s="39"/>
      <c r="M25" s="39"/>
      <c r="N25" s="39"/>
      <c r="O25" s="39"/>
      <c r="P25" s="39"/>
      <c r="Q25" s="39"/>
      <c r="R25" s="39"/>
      <c r="AD25" s="39"/>
      <c r="AE25" s="39"/>
      <c r="AF25" s="39"/>
      <c r="AG25" s="39"/>
      <c r="AH25" s="39"/>
      <c r="AI25" s="39"/>
      <c r="AJ25" s="39"/>
      <c r="AK25" s="39"/>
      <c r="AL25" s="39"/>
    </row>
    <row r="26" spans="2:43" ht="2.25" customHeight="1" x14ac:dyDescent="0.35"/>
    <row r="27" spans="2:43" ht="12.5" x14ac:dyDescent="0.35">
      <c r="E27" s="29" t="s">
        <v>726</v>
      </c>
      <c r="F27" s="29"/>
      <c r="G27" s="29"/>
      <c r="H27" s="29"/>
      <c r="I27" s="29"/>
      <c r="K27" s="39" t="s">
        <v>725</v>
      </c>
      <c r="L27" s="39"/>
      <c r="M27" s="39"/>
      <c r="N27" s="39"/>
      <c r="O27" s="39"/>
      <c r="P27" s="39"/>
      <c r="Q27" s="39"/>
      <c r="R27" s="39"/>
      <c r="T27" s="34">
        <v>2040.6100000000001</v>
      </c>
      <c r="U27" s="34"/>
      <c r="V27" s="34"/>
      <c r="AB27" s="29" t="s">
        <v>721</v>
      </c>
      <c r="AC27" s="29"/>
      <c r="AD27" s="39" t="s">
        <v>720</v>
      </c>
      <c r="AE27" s="39"/>
      <c r="AF27" s="39"/>
      <c r="AG27" s="39"/>
      <c r="AH27" s="39"/>
      <c r="AI27" s="39"/>
      <c r="AJ27" s="39"/>
      <c r="AK27" s="39"/>
      <c r="AL27" s="39"/>
      <c r="AO27" s="34">
        <v>6229.81</v>
      </c>
      <c r="AP27" s="34"/>
      <c r="AQ27" s="34"/>
    </row>
    <row r="28" spans="2:43" ht="8.25" customHeight="1" x14ac:dyDescent="0.35">
      <c r="K28" s="39"/>
      <c r="L28" s="39"/>
      <c r="M28" s="39"/>
      <c r="N28" s="39"/>
      <c r="O28" s="39"/>
      <c r="P28" s="39"/>
      <c r="Q28" s="39"/>
      <c r="R28" s="39"/>
      <c r="AD28" s="39"/>
      <c r="AE28" s="39"/>
      <c r="AF28" s="39"/>
      <c r="AG28" s="39"/>
      <c r="AH28" s="39"/>
      <c r="AI28" s="39"/>
      <c r="AJ28" s="39"/>
      <c r="AK28" s="39"/>
      <c r="AL28" s="39"/>
    </row>
    <row r="29" spans="2:43" ht="2.25" customHeight="1" x14ac:dyDescent="0.35"/>
    <row r="30" spans="2:43" ht="12.5" x14ac:dyDescent="0.35">
      <c r="E30" s="29" t="s">
        <v>722</v>
      </c>
      <c r="F30" s="29"/>
      <c r="G30" s="29"/>
      <c r="H30" s="29"/>
      <c r="I30" s="29"/>
      <c r="K30" s="33" t="s">
        <v>738</v>
      </c>
      <c r="L30" s="33"/>
      <c r="M30" s="33"/>
      <c r="N30" s="33"/>
      <c r="O30" s="33"/>
      <c r="P30" s="33"/>
      <c r="Q30" s="33"/>
      <c r="R30" s="33"/>
      <c r="T30" s="34">
        <v>732</v>
      </c>
      <c r="U30" s="34"/>
      <c r="V30" s="34"/>
      <c r="AB30" s="29" t="s">
        <v>719</v>
      </c>
      <c r="AC30" s="29"/>
      <c r="AD30" s="33" t="s">
        <v>718</v>
      </c>
      <c r="AE30" s="33"/>
      <c r="AF30" s="33"/>
      <c r="AG30" s="33"/>
      <c r="AH30" s="33"/>
      <c r="AI30" s="33"/>
      <c r="AJ30" s="33"/>
      <c r="AK30" s="33"/>
      <c r="AL30" s="33"/>
      <c r="AO30" s="34">
        <v>15000</v>
      </c>
      <c r="AP30" s="34"/>
      <c r="AQ30" s="34"/>
    </row>
    <row r="31" spans="2:43" ht="2.25" customHeight="1" x14ac:dyDescent="0.35"/>
    <row r="32" spans="2:43" ht="12.5" x14ac:dyDescent="0.35">
      <c r="E32" s="29" t="s">
        <v>739</v>
      </c>
      <c r="F32" s="29"/>
      <c r="G32" s="29"/>
      <c r="H32" s="29"/>
      <c r="I32" s="29"/>
      <c r="K32" s="33" t="s">
        <v>740</v>
      </c>
      <c r="L32" s="33"/>
      <c r="M32" s="33"/>
      <c r="N32" s="33"/>
      <c r="O32" s="33"/>
      <c r="P32" s="33"/>
      <c r="Q32" s="33"/>
      <c r="R32" s="33"/>
      <c r="T32" s="34">
        <v>19120.77</v>
      </c>
      <c r="U32" s="34"/>
      <c r="V32" s="34"/>
      <c r="AB32" s="29" t="s">
        <v>713</v>
      </c>
      <c r="AC32" s="29"/>
      <c r="AD32" s="33" t="s">
        <v>712</v>
      </c>
      <c r="AE32" s="33"/>
      <c r="AF32" s="33"/>
      <c r="AG32" s="33"/>
      <c r="AH32" s="33"/>
      <c r="AI32" s="33"/>
      <c r="AJ32" s="33"/>
      <c r="AK32" s="33"/>
      <c r="AL32" s="33"/>
      <c r="AO32" s="34">
        <v>390</v>
      </c>
      <c r="AP32" s="34"/>
      <c r="AQ32" s="34"/>
    </row>
    <row r="33" spans="1:43" ht="2.25" customHeight="1" x14ac:dyDescent="0.35"/>
    <row r="34" spans="1:43" ht="12.5" x14ac:dyDescent="0.35">
      <c r="E34" s="29" t="s">
        <v>717</v>
      </c>
      <c r="F34" s="29"/>
      <c r="G34" s="29"/>
      <c r="H34" s="29"/>
      <c r="I34" s="29"/>
      <c r="K34" s="33" t="s">
        <v>716</v>
      </c>
      <c r="L34" s="33"/>
      <c r="M34" s="33"/>
      <c r="N34" s="33"/>
      <c r="O34" s="33"/>
      <c r="P34" s="33"/>
      <c r="Q34" s="33"/>
      <c r="R34" s="33"/>
      <c r="T34" s="34">
        <v>183</v>
      </c>
      <c r="U34" s="34"/>
      <c r="V34" s="34"/>
      <c r="AB34" s="29" t="s">
        <v>709</v>
      </c>
      <c r="AC34" s="29"/>
      <c r="AD34" s="33" t="s">
        <v>741</v>
      </c>
      <c r="AE34" s="33"/>
      <c r="AF34" s="33"/>
      <c r="AG34" s="33"/>
      <c r="AH34" s="33"/>
      <c r="AI34" s="33"/>
      <c r="AJ34" s="33"/>
      <c r="AK34" s="33"/>
      <c r="AL34" s="33"/>
      <c r="AO34" s="34">
        <v>10415.99</v>
      </c>
      <c r="AP34" s="34"/>
      <c r="AQ34" s="34"/>
    </row>
    <row r="35" spans="1:43" ht="2.25" customHeight="1" x14ac:dyDescent="0.35"/>
    <row r="36" spans="1:43" ht="12.5" x14ac:dyDescent="0.35">
      <c r="E36" s="29" t="s">
        <v>715</v>
      </c>
      <c r="F36" s="29"/>
      <c r="G36" s="29"/>
      <c r="H36" s="29"/>
      <c r="I36" s="29"/>
      <c r="K36" s="39" t="s">
        <v>714</v>
      </c>
      <c r="L36" s="39"/>
      <c r="M36" s="39"/>
      <c r="N36" s="39"/>
      <c r="O36" s="39"/>
      <c r="P36" s="39"/>
      <c r="Q36" s="39"/>
      <c r="R36" s="39"/>
      <c r="T36" s="34">
        <v>2283.02</v>
      </c>
      <c r="U36" s="34"/>
      <c r="V36" s="34"/>
      <c r="AB36" s="29" t="s">
        <v>707</v>
      </c>
      <c r="AC36" s="29"/>
      <c r="AD36" s="33" t="s">
        <v>706</v>
      </c>
      <c r="AE36" s="33"/>
      <c r="AF36" s="33"/>
      <c r="AG36" s="33"/>
      <c r="AH36" s="33"/>
      <c r="AI36" s="33"/>
      <c r="AJ36" s="33"/>
      <c r="AK36" s="33"/>
      <c r="AL36" s="33"/>
      <c r="AO36" s="34">
        <v>401.43</v>
      </c>
      <c r="AP36" s="34"/>
      <c r="AQ36" s="34"/>
    </row>
    <row r="37" spans="1:43" ht="8.25" customHeight="1" x14ac:dyDescent="0.35">
      <c r="K37" s="39"/>
      <c r="L37" s="39"/>
      <c r="M37" s="39"/>
      <c r="N37" s="39"/>
      <c r="O37" s="39"/>
      <c r="P37" s="39"/>
      <c r="Q37" s="39"/>
      <c r="R37" s="39"/>
    </row>
    <row r="38" spans="1:43" ht="2.25" customHeight="1" x14ac:dyDescent="0.35"/>
    <row r="39" spans="1:43" ht="12.5" x14ac:dyDescent="0.35">
      <c r="A39" s="35">
        <v>111</v>
      </c>
      <c r="B39" s="35"/>
      <c r="C39" s="35"/>
      <c r="K39" s="36" t="s">
        <v>122</v>
      </c>
      <c r="L39" s="36"/>
      <c r="M39" s="36"/>
      <c r="N39" s="36"/>
      <c r="O39" s="36"/>
      <c r="P39" s="36"/>
      <c r="Q39" s="36"/>
      <c r="R39" s="36"/>
      <c r="T39" s="37">
        <v>55263.42</v>
      </c>
      <c r="U39" s="37"/>
      <c r="V39" s="37"/>
      <c r="AB39" s="29" t="s">
        <v>701</v>
      </c>
      <c r="AC39" s="29"/>
      <c r="AD39" s="33" t="s">
        <v>700</v>
      </c>
      <c r="AE39" s="33"/>
      <c r="AF39" s="33"/>
      <c r="AG39" s="33"/>
      <c r="AH39" s="33"/>
      <c r="AI39" s="33"/>
      <c r="AJ39" s="33"/>
      <c r="AK39" s="33"/>
      <c r="AL39" s="33"/>
      <c r="AO39" s="34">
        <v>6100</v>
      </c>
      <c r="AP39" s="34"/>
      <c r="AQ39" s="34"/>
    </row>
    <row r="40" spans="1:43" ht="2.25" customHeight="1" x14ac:dyDescent="0.35"/>
    <row r="41" spans="1:43" ht="12.5" x14ac:dyDescent="0.35">
      <c r="E41" s="29" t="s">
        <v>711</v>
      </c>
      <c r="F41" s="29"/>
      <c r="G41" s="29"/>
      <c r="H41" s="29"/>
      <c r="I41" s="29"/>
      <c r="K41" s="33" t="s">
        <v>710</v>
      </c>
      <c r="L41" s="33"/>
      <c r="M41" s="33"/>
      <c r="N41" s="33"/>
      <c r="O41" s="33"/>
      <c r="P41" s="33"/>
      <c r="Q41" s="33"/>
      <c r="R41" s="33"/>
      <c r="T41" s="34">
        <v>617.25</v>
      </c>
      <c r="U41" s="34"/>
      <c r="V41" s="34"/>
      <c r="AB41" s="29" t="s">
        <v>699</v>
      </c>
      <c r="AC41" s="29"/>
      <c r="AD41" s="33" t="s">
        <v>698</v>
      </c>
      <c r="AE41" s="33"/>
      <c r="AF41" s="33"/>
      <c r="AG41" s="33"/>
      <c r="AH41" s="33"/>
      <c r="AI41" s="33"/>
      <c r="AJ41" s="33"/>
      <c r="AK41" s="33"/>
      <c r="AL41" s="33"/>
      <c r="AO41" s="34">
        <v>75.900000000000006</v>
      </c>
      <c r="AP41" s="34"/>
      <c r="AQ41" s="34"/>
    </row>
    <row r="42" spans="1:43" ht="2.25" customHeight="1" x14ac:dyDescent="0.35"/>
    <row r="43" spans="1:43" ht="12.5" x14ac:dyDescent="0.35">
      <c r="E43" s="29" t="s">
        <v>705</v>
      </c>
      <c r="F43" s="29"/>
      <c r="G43" s="29"/>
      <c r="H43" s="29"/>
      <c r="I43" s="29"/>
      <c r="K43" s="39" t="s">
        <v>704</v>
      </c>
      <c r="L43" s="39"/>
      <c r="M43" s="39"/>
      <c r="N43" s="39"/>
      <c r="O43" s="39"/>
      <c r="P43" s="39"/>
      <c r="Q43" s="39"/>
      <c r="R43" s="39"/>
      <c r="T43" s="34">
        <v>143.64000000000001</v>
      </c>
      <c r="U43" s="34"/>
      <c r="V43" s="34"/>
      <c r="AB43" s="29" t="s">
        <v>697</v>
      </c>
      <c r="AC43" s="29"/>
      <c r="AD43" s="33" t="s">
        <v>696</v>
      </c>
      <c r="AE43" s="33"/>
      <c r="AF43" s="33"/>
      <c r="AG43" s="33"/>
      <c r="AH43" s="33"/>
      <c r="AI43" s="33"/>
      <c r="AJ43" s="33"/>
      <c r="AK43" s="33"/>
      <c r="AL43" s="33"/>
      <c r="AO43" s="34">
        <v>3112.56</v>
      </c>
      <c r="AP43" s="34"/>
      <c r="AQ43" s="34"/>
    </row>
    <row r="44" spans="1:43" ht="8.25" customHeight="1" x14ac:dyDescent="0.35">
      <c r="K44" s="39"/>
      <c r="L44" s="39"/>
      <c r="M44" s="39"/>
      <c r="N44" s="39"/>
      <c r="O44" s="39"/>
      <c r="P44" s="39"/>
      <c r="Q44" s="39"/>
      <c r="R44" s="39"/>
    </row>
    <row r="45" spans="1:43" ht="2.25" customHeight="1" x14ac:dyDescent="0.35"/>
    <row r="46" spans="1:43" ht="12.5" x14ac:dyDescent="0.35">
      <c r="E46" s="29" t="s">
        <v>703</v>
      </c>
      <c r="F46" s="29"/>
      <c r="G46" s="29"/>
      <c r="H46" s="29"/>
      <c r="I46" s="29"/>
      <c r="K46" s="33" t="s">
        <v>702</v>
      </c>
      <c r="L46" s="33"/>
      <c r="M46" s="33"/>
      <c r="N46" s="33"/>
      <c r="O46" s="33"/>
      <c r="P46" s="33"/>
      <c r="Q46" s="33"/>
      <c r="R46" s="33"/>
      <c r="T46" s="34">
        <v>978.58</v>
      </c>
      <c r="U46" s="34"/>
      <c r="V46" s="34"/>
      <c r="AB46" s="29" t="s">
        <v>695</v>
      </c>
      <c r="AC46" s="29"/>
      <c r="AD46" s="33" t="s">
        <v>694</v>
      </c>
      <c r="AE46" s="33"/>
      <c r="AF46" s="33"/>
      <c r="AG46" s="33"/>
      <c r="AH46" s="33"/>
      <c r="AI46" s="33"/>
      <c r="AJ46" s="33"/>
      <c r="AK46" s="33"/>
      <c r="AL46" s="33"/>
      <c r="AO46" s="34">
        <v>4880</v>
      </c>
      <c r="AP46" s="34"/>
      <c r="AQ46" s="34"/>
    </row>
    <row r="47" spans="1:43" ht="2.25" customHeight="1" x14ac:dyDescent="0.35"/>
    <row r="48" spans="1:43" ht="12.5" x14ac:dyDescent="0.35">
      <c r="E48" s="29" t="s">
        <v>681</v>
      </c>
      <c r="F48" s="29"/>
      <c r="G48" s="29"/>
      <c r="H48" s="29"/>
      <c r="I48" s="29"/>
      <c r="K48" s="33" t="s">
        <v>680</v>
      </c>
      <c r="L48" s="33"/>
      <c r="M48" s="33"/>
      <c r="N48" s="33"/>
      <c r="O48" s="33"/>
      <c r="P48" s="33"/>
      <c r="Q48" s="33"/>
      <c r="R48" s="33"/>
      <c r="T48" s="34">
        <v>10.4</v>
      </c>
      <c r="U48" s="34"/>
      <c r="V48" s="34"/>
      <c r="AB48" s="29" t="s">
        <v>693</v>
      </c>
      <c r="AC48" s="29"/>
      <c r="AD48" s="33" t="s">
        <v>692</v>
      </c>
      <c r="AE48" s="33"/>
      <c r="AF48" s="33"/>
      <c r="AG48" s="33"/>
      <c r="AH48" s="33"/>
      <c r="AI48" s="33"/>
      <c r="AJ48" s="33"/>
      <c r="AK48" s="33"/>
      <c r="AL48" s="33"/>
      <c r="AO48" s="34">
        <v>139</v>
      </c>
      <c r="AP48" s="34"/>
      <c r="AQ48" s="34"/>
    </row>
    <row r="49" spans="1:43" ht="2.25" customHeight="1" x14ac:dyDescent="0.35"/>
    <row r="50" spans="1:43" ht="12.5" x14ac:dyDescent="0.35">
      <c r="E50" s="29" t="s">
        <v>677</v>
      </c>
      <c r="F50" s="29"/>
      <c r="G50" s="29"/>
      <c r="H50" s="29"/>
      <c r="I50" s="29"/>
      <c r="K50" s="33" t="s">
        <v>676</v>
      </c>
      <c r="L50" s="33"/>
      <c r="M50" s="33"/>
      <c r="N50" s="33"/>
      <c r="O50" s="33"/>
      <c r="P50" s="33"/>
      <c r="Q50" s="33"/>
      <c r="R50" s="33"/>
      <c r="T50" s="34">
        <v>234.56</v>
      </c>
      <c r="U50" s="34"/>
      <c r="V50" s="34"/>
      <c r="AB50" s="29" t="s">
        <v>742</v>
      </c>
      <c r="AC50" s="29"/>
      <c r="AD50" s="33" t="s">
        <v>743</v>
      </c>
      <c r="AE50" s="33"/>
      <c r="AF50" s="33"/>
      <c r="AG50" s="33"/>
      <c r="AH50" s="33"/>
      <c r="AI50" s="33"/>
      <c r="AJ50" s="33"/>
      <c r="AK50" s="33"/>
      <c r="AL50" s="33"/>
      <c r="AO50" s="34">
        <v>55000</v>
      </c>
      <c r="AP50" s="34"/>
      <c r="AQ50" s="34"/>
    </row>
    <row r="51" spans="1:43" ht="2.25" customHeight="1" x14ac:dyDescent="0.35"/>
    <row r="52" spans="1:43" ht="12.5" x14ac:dyDescent="0.35">
      <c r="E52" s="29" t="s">
        <v>667</v>
      </c>
      <c r="F52" s="29"/>
      <c r="G52" s="29"/>
      <c r="H52" s="29"/>
      <c r="I52" s="29"/>
      <c r="K52" s="33" t="s">
        <v>666</v>
      </c>
      <c r="L52" s="33"/>
      <c r="M52" s="33"/>
      <c r="N52" s="33"/>
      <c r="O52" s="33"/>
      <c r="P52" s="33"/>
      <c r="Q52" s="33"/>
      <c r="R52" s="33"/>
      <c r="T52" s="34">
        <v>769.29</v>
      </c>
      <c r="U52" s="34"/>
      <c r="V52" s="34"/>
      <c r="AB52" s="29" t="s">
        <v>744</v>
      </c>
      <c r="AC52" s="29"/>
      <c r="AD52" s="33" t="s">
        <v>745</v>
      </c>
      <c r="AE52" s="33"/>
      <c r="AF52" s="33"/>
      <c r="AG52" s="33"/>
      <c r="AH52" s="33"/>
      <c r="AI52" s="33"/>
      <c r="AJ52" s="33"/>
      <c r="AK52" s="33"/>
      <c r="AL52" s="33"/>
      <c r="AO52" s="34">
        <v>1207.8</v>
      </c>
      <c r="AP52" s="34"/>
      <c r="AQ52" s="34"/>
    </row>
    <row r="53" spans="1:43" ht="2.25" customHeight="1" x14ac:dyDescent="0.35"/>
    <row r="54" spans="1:43" ht="12.5" x14ac:dyDescent="0.35">
      <c r="A54" s="35">
        <v>113</v>
      </c>
      <c r="B54" s="35"/>
      <c r="C54" s="35"/>
      <c r="K54" s="36" t="s">
        <v>123</v>
      </c>
      <c r="L54" s="36"/>
      <c r="M54" s="36"/>
      <c r="N54" s="36"/>
      <c r="O54" s="36"/>
      <c r="P54" s="36"/>
      <c r="Q54" s="36"/>
      <c r="R54" s="36"/>
      <c r="T54" s="37">
        <v>2753.7200000000003</v>
      </c>
      <c r="U54" s="37"/>
      <c r="V54" s="37"/>
      <c r="AB54" s="29" t="s">
        <v>691</v>
      </c>
      <c r="AC54" s="29"/>
      <c r="AD54" s="33" t="s">
        <v>690</v>
      </c>
      <c r="AE54" s="33"/>
      <c r="AF54" s="33"/>
      <c r="AG54" s="33"/>
      <c r="AH54" s="33"/>
      <c r="AI54" s="33"/>
      <c r="AJ54" s="33"/>
      <c r="AK54" s="33"/>
      <c r="AL54" s="33"/>
      <c r="AO54" s="34">
        <v>292.8</v>
      </c>
      <c r="AP54" s="34"/>
      <c r="AQ54" s="34"/>
    </row>
    <row r="55" spans="1:43" ht="2.25" customHeight="1" x14ac:dyDescent="0.35"/>
    <row r="56" spans="1:43" ht="12.5" x14ac:dyDescent="0.35">
      <c r="E56" s="29" t="s">
        <v>124</v>
      </c>
      <c r="F56" s="29"/>
      <c r="G56" s="29"/>
      <c r="H56" s="29"/>
      <c r="I56" s="29"/>
      <c r="K56" s="39" t="s">
        <v>125</v>
      </c>
      <c r="L56" s="39"/>
      <c r="M56" s="39"/>
      <c r="N56" s="39"/>
      <c r="O56" s="39"/>
      <c r="P56" s="39"/>
      <c r="Q56" s="39"/>
      <c r="R56" s="39"/>
      <c r="T56" s="34">
        <v>55136.700000000004</v>
      </c>
      <c r="U56" s="34"/>
      <c r="V56" s="34"/>
      <c r="AB56" s="29" t="s">
        <v>746</v>
      </c>
      <c r="AC56" s="29"/>
      <c r="AD56" s="39" t="s">
        <v>747</v>
      </c>
      <c r="AE56" s="39"/>
      <c r="AF56" s="39"/>
      <c r="AG56" s="39"/>
      <c r="AH56" s="39"/>
      <c r="AI56" s="39"/>
      <c r="AJ56" s="39"/>
      <c r="AK56" s="39"/>
      <c r="AL56" s="39"/>
      <c r="AO56" s="34">
        <v>34400</v>
      </c>
      <c r="AP56" s="34"/>
      <c r="AQ56" s="34"/>
    </row>
    <row r="57" spans="1:43" ht="8.25" customHeight="1" x14ac:dyDescent="0.35">
      <c r="K57" s="39"/>
      <c r="L57" s="39"/>
      <c r="M57" s="39"/>
      <c r="N57" s="39"/>
      <c r="O57" s="39"/>
      <c r="P57" s="39"/>
      <c r="Q57" s="39"/>
      <c r="R57" s="39"/>
      <c r="AD57" s="39"/>
      <c r="AE57" s="39"/>
      <c r="AF57" s="39"/>
      <c r="AG57" s="39"/>
      <c r="AH57" s="39"/>
      <c r="AI57" s="39"/>
      <c r="AJ57" s="39"/>
      <c r="AK57" s="39"/>
      <c r="AL57" s="39"/>
    </row>
    <row r="58" spans="1:43" ht="2.25" customHeight="1" x14ac:dyDescent="0.35"/>
    <row r="59" spans="1:43" ht="12.5" x14ac:dyDescent="0.35">
      <c r="A59" s="35">
        <v>600</v>
      </c>
      <c r="B59" s="35"/>
      <c r="C59" s="35"/>
      <c r="K59" s="40" t="s">
        <v>128</v>
      </c>
      <c r="L59" s="40"/>
      <c r="M59" s="40"/>
      <c r="N59" s="40"/>
      <c r="O59" s="40"/>
      <c r="P59" s="40"/>
      <c r="Q59" s="40"/>
      <c r="R59" s="40"/>
      <c r="T59" s="37">
        <v>55136.700000000004</v>
      </c>
      <c r="U59" s="37"/>
      <c r="V59" s="37"/>
      <c r="AB59" s="29" t="s">
        <v>748</v>
      </c>
      <c r="AC59" s="29"/>
      <c r="AD59" s="33" t="s">
        <v>749</v>
      </c>
      <c r="AE59" s="33"/>
      <c r="AF59" s="33"/>
      <c r="AG59" s="33"/>
      <c r="AH59" s="33"/>
      <c r="AI59" s="33"/>
      <c r="AJ59" s="33"/>
      <c r="AK59" s="33"/>
      <c r="AL59" s="33"/>
      <c r="AO59" s="34">
        <v>58.14</v>
      </c>
      <c r="AP59" s="34"/>
      <c r="AQ59" s="34"/>
    </row>
    <row r="60" spans="1:43" ht="11.25" customHeight="1" x14ac:dyDescent="0.35">
      <c r="K60" s="40"/>
      <c r="L60" s="40"/>
      <c r="M60" s="40"/>
      <c r="N60" s="40"/>
      <c r="O60" s="40"/>
      <c r="P60" s="40"/>
      <c r="Q60" s="40"/>
      <c r="R60" s="40"/>
    </row>
    <row r="61" spans="1:43" ht="2.25" customHeight="1" x14ac:dyDescent="0.35"/>
    <row r="62" spans="1:43" ht="12.5" x14ac:dyDescent="0.35">
      <c r="E62" s="29" t="s">
        <v>129</v>
      </c>
      <c r="F62" s="29"/>
      <c r="G62" s="29"/>
      <c r="H62" s="29"/>
      <c r="I62" s="29"/>
      <c r="K62" s="33" t="s">
        <v>130</v>
      </c>
      <c r="L62" s="33"/>
      <c r="M62" s="33"/>
      <c r="N62" s="33"/>
      <c r="O62" s="33"/>
      <c r="P62" s="33"/>
      <c r="Q62" s="33"/>
      <c r="R62" s="33"/>
      <c r="T62" s="34">
        <v>262606.2</v>
      </c>
      <c r="U62" s="34"/>
      <c r="V62" s="34"/>
      <c r="AB62" s="29" t="s">
        <v>689</v>
      </c>
      <c r="AC62" s="29"/>
      <c r="AD62" s="39" t="s">
        <v>688</v>
      </c>
      <c r="AE62" s="39"/>
      <c r="AF62" s="39"/>
      <c r="AG62" s="39"/>
      <c r="AH62" s="39"/>
      <c r="AI62" s="39"/>
      <c r="AJ62" s="39"/>
      <c r="AK62" s="39"/>
      <c r="AL62" s="39"/>
      <c r="AO62" s="34">
        <v>800</v>
      </c>
      <c r="AP62" s="34"/>
      <c r="AQ62" s="34"/>
    </row>
    <row r="63" spans="1:43" ht="8.25" customHeight="1" x14ac:dyDescent="0.35">
      <c r="AD63" s="39"/>
      <c r="AE63" s="39"/>
      <c r="AF63" s="39"/>
      <c r="AG63" s="39"/>
      <c r="AH63" s="39"/>
      <c r="AI63" s="39"/>
      <c r="AJ63" s="39"/>
      <c r="AK63" s="39"/>
      <c r="AL63" s="39"/>
    </row>
    <row r="64" spans="1:43" ht="1.5" customHeight="1" x14ac:dyDescent="0.35"/>
    <row r="65" spans="5:43" ht="12.5" x14ac:dyDescent="0.35">
      <c r="E65" s="29" t="s">
        <v>133</v>
      </c>
      <c r="F65" s="29"/>
      <c r="G65" s="29"/>
      <c r="H65" s="29"/>
      <c r="I65" s="29"/>
      <c r="K65" s="33" t="s">
        <v>134</v>
      </c>
      <c r="L65" s="33"/>
      <c r="M65" s="33"/>
      <c r="N65" s="33"/>
      <c r="O65" s="33"/>
      <c r="P65" s="33"/>
      <c r="Q65" s="33"/>
      <c r="R65" s="33"/>
      <c r="T65" s="34">
        <v>105845.16</v>
      </c>
      <c r="U65" s="34"/>
      <c r="V65" s="34"/>
      <c r="AB65" s="29" t="s">
        <v>750</v>
      </c>
      <c r="AC65" s="29"/>
      <c r="AD65" s="33" t="s">
        <v>751</v>
      </c>
      <c r="AE65" s="33"/>
      <c r="AF65" s="33"/>
      <c r="AG65" s="33"/>
      <c r="AH65" s="33"/>
      <c r="AI65" s="33"/>
      <c r="AJ65" s="33"/>
      <c r="AK65" s="33"/>
      <c r="AL65" s="33"/>
      <c r="AO65" s="34">
        <v>3794.2000000000003</v>
      </c>
      <c r="AP65" s="34"/>
      <c r="AQ65" s="34"/>
    </row>
    <row r="66" spans="5:43" ht="2.25" customHeight="1" x14ac:dyDescent="0.35"/>
    <row r="67" spans="5:43" ht="12.5" x14ac:dyDescent="0.35">
      <c r="E67" s="29" t="s">
        <v>136</v>
      </c>
      <c r="F67" s="29"/>
      <c r="G67" s="29"/>
      <c r="H67" s="29"/>
      <c r="I67" s="29"/>
      <c r="K67" s="39" t="s">
        <v>137</v>
      </c>
      <c r="L67" s="39"/>
      <c r="M67" s="39"/>
      <c r="N67" s="39"/>
      <c r="O67" s="39"/>
      <c r="P67" s="39"/>
      <c r="Q67" s="39"/>
      <c r="R67" s="39"/>
      <c r="T67" s="34">
        <v>146679.15</v>
      </c>
      <c r="U67" s="34"/>
      <c r="V67" s="34"/>
      <c r="AB67" s="29" t="s">
        <v>687</v>
      </c>
      <c r="AC67" s="29"/>
      <c r="AD67" s="33" t="s">
        <v>686</v>
      </c>
      <c r="AE67" s="33"/>
      <c r="AF67" s="33"/>
      <c r="AG67" s="33"/>
      <c r="AH67" s="33"/>
      <c r="AI67" s="33"/>
      <c r="AJ67" s="33"/>
      <c r="AK67" s="33"/>
      <c r="AL67" s="33"/>
      <c r="AO67" s="34">
        <v>2680</v>
      </c>
      <c r="AP67" s="34"/>
      <c r="AQ67" s="34"/>
    </row>
    <row r="68" spans="5:43" ht="8.25" customHeight="1" x14ac:dyDescent="0.35">
      <c r="K68" s="39"/>
      <c r="L68" s="39"/>
      <c r="M68" s="39"/>
      <c r="N68" s="39"/>
      <c r="O68" s="39"/>
      <c r="P68" s="39"/>
      <c r="Q68" s="39"/>
      <c r="R68" s="39"/>
    </row>
    <row r="69" spans="5:43" ht="12.5" x14ac:dyDescent="0.35">
      <c r="E69" s="29" t="s">
        <v>140</v>
      </c>
      <c r="F69" s="29"/>
      <c r="G69" s="29"/>
      <c r="H69" s="29"/>
      <c r="I69" s="29"/>
      <c r="K69" s="33" t="s">
        <v>141</v>
      </c>
      <c r="L69" s="33"/>
      <c r="M69" s="33"/>
      <c r="N69" s="33"/>
      <c r="O69" s="33"/>
      <c r="P69" s="33"/>
      <c r="Q69" s="33"/>
      <c r="R69" s="33"/>
      <c r="T69" s="34">
        <v>16129.67</v>
      </c>
      <c r="U69" s="34"/>
      <c r="V69" s="34"/>
      <c r="AB69" s="29" t="s">
        <v>685</v>
      </c>
      <c r="AC69" s="29"/>
      <c r="AD69" s="33" t="s">
        <v>684</v>
      </c>
      <c r="AE69" s="33"/>
      <c r="AF69" s="33"/>
      <c r="AG69" s="33"/>
      <c r="AH69" s="33"/>
      <c r="AI69" s="33"/>
      <c r="AJ69" s="33"/>
      <c r="AK69" s="33"/>
      <c r="AL69" s="33"/>
      <c r="AO69" s="34">
        <v>1980</v>
      </c>
      <c r="AP69" s="34"/>
      <c r="AQ69" s="34"/>
    </row>
    <row r="70" spans="5:43" ht="2.25" customHeight="1" x14ac:dyDescent="0.35"/>
    <row r="71" spans="5:43" ht="12.5" x14ac:dyDescent="0.35">
      <c r="E71" s="29" t="s">
        <v>144</v>
      </c>
      <c r="F71" s="29"/>
      <c r="G71" s="29"/>
      <c r="H71" s="29"/>
      <c r="I71" s="29"/>
      <c r="K71" s="33" t="s">
        <v>145</v>
      </c>
      <c r="L71" s="33"/>
      <c r="M71" s="33"/>
      <c r="N71" s="33"/>
      <c r="O71" s="33"/>
      <c r="P71" s="33"/>
      <c r="Q71" s="33"/>
      <c r="R71" s="33"/>
      <c r="T71" s="34">
        <v>23970.65</v>
      </c>
      <c r="U71" s="34"/>
      <c r="V71" s="34"/>
      <c r="AB71" s="29" t="s">
        <v>752</v>
      </c>
      <c r="AC71" s="29"/>
      <c r="AD71" s="33" t="s">
        <v>753</v>
      </c>
      <c r="AE71" s="33"/>
      <c r="AF71" s="33"/>
      <c r="AG71" s="33"/>
      <c r="AH71" s="33"/>
      <c r="AI71" s="33"/>
      <c r="AJ71" s="33"/>
      <c r="AK71" s="33"/>
      <c r="AL71" s="33"/>
      <c r="AO71" s="34">
        <v>227.43</v>
      </c>
      <c r="AP71" s="34"/>
      <c r="AQ71" s="34"/>
    </row>
    <row r="72" spans="5:43" ht="2.25" customHeight="1" x14ac:dyDescent="0.35"/>
    <row r="73" spans="5:43" ht="12.5" x14ac:dyDescent="0.35">
      <c r="E73" s="29" t="s">
        <v>147</v>
      </c>
      <c r="F73" s="29"/>
      <c r="G73" s="29"/>
      <c r="H73" s="29"/>
      <c r="I73" s="29"/>
      <c r="K73" s="33" t="s">
        <v>148</v>
      </c>
      <c r="L73" s="33"/>
      <c r="M73" s="33"/>
      <c r="N73" s="33"/>
      <c r="O73" s="33"/>
      <c r="P73" s="33"/>
      <c r="Q73" s="33"/>
      <c r="R73" s="33"/>
      <c r="T73" s="34">
        <v>26045</v>
      </c>
      <c r="U73" s="34"/>
      <c r="V73" s="34"/>
      <c r="AB73" s="29" t="s">
        <v>683</v>
      </c>
      <c r="AC73" s="29"/>
      <c r="AD73" s="33" t="s">
        <v>682</v>
      </c>
      <c r="AE73" s="33"/>
      <c r="AF73" s="33"/>
      <c r="AG73" s="33"/>
      <c r="AH73" s="33"/>
      <c r="AI73" s="33"/>
      <c r="AJ73" s="33"/>
      <c r="AK73" s="33"/>
      <c r="AL73" s="33"/>
      <c r="AO73" s="34">
        <v>90</v>
      </c>
      <c r="AP73" s="34"/>
      <c r="AQ73" s="34"/>
    </row>
    <row r="74" spans="5:43" ht="2.25" customHeight="1" x14ac:dyDescent="0.35"/>
    <row r="75" spans="5:43" ht="12.5" x14ac:dyDescent="0.35">
      <c r="E75" s="29" t="s">
        <v>151</v>
      </c>
      <c r="F75" s="29"/>
      <c r="G75" s="29"/>
      <c r="H75" s="29"/>
      <c r="I75" s="29"/>
      <c r="K75" s="33" t="s">
        <v>152</v>
      </c>
      <c r="L75" s="33"/>
      <c r="M75" s="33"/>
      <c r="N75" s="33"/>
      <c r="O75" s="33"/>
      <c r="P75" s="33"/>
      <c r="Q75" s="33"/>
      <c r="R75" s="33"/>
      <c r="T75" s="34">
        <v>50598</v>
      </c>
      <c r="U75" s="34"/>
      <c r="V75" s="34"/>
      <c r="AB75" s="29" t="s">
        <v>679</v>
      </c>
      <c r="AC75" s="29"/>
      <c r="AD75" s="33" t="s">
        <v>678</v>
      </c>
      <c r="AE75" s="33"/>
      <c r="AF75" s="33"/>
      <c r="AG75" s="33"/>
      <c r="AH75" s="33"/>
      <c r="AI75" s="33"/>
      <c r="AJ75" s="33"/>
      <c r="AK75" s="33"/>
      <c r="AL75" s="33"/>
      <c r="AO75" s="34">
        <v>246.88</v>
      </c>
      <c r="AP75" s="34"/>
      <c r="AQ75" s="34"/>
    </row>
    <row r="76" spans="5:43" ht="2.25" customHeight="1" x14ac:dyDescent="0.35"/>
    <row r="77" spans="5:43" ht="12.5" x14ac:dyDescent="0.35">
      <c r="E77" s="29" t="s">
        <v>155</v>
      </c>
      <c r="F77" s="29"/>
      <c r="G77" s="29"/>
      <c r="H77" s="29"/>
      <c r="I77" s="29"/>
      <c r="K77" s="33" t="s">
        <v>156</v>
      </c>
      <c r="L77" s="33"/>
      <c r="M77" s="33"/>
      <c r="N77" s="33"/>
      <c r="O77" s="33"/>
      <c r="P77" s="33"/>
      <c r="Q77" s="33"/>
      <c r="R77" s="33"/>
      <c r="T77" s="34">
        <v>1839.56</v>
      </c>
      <c r="U77" s="34"/>
      <c r="V77" s="34"/>
      <c r="AB77" s="29" t="s">
        <v>675</v>
      </c>
      <c r="AC77" s="29"/>
      <c r="AD77" s="33" t="s">
        <v>674</v>
      </c>
      <c r="AE77" s="33"/>
      <c r="AF77" s="33"/>
      <c r="AG77" s="33"/>
      <c r="AH77" s="33"/>
      <c r="AI77" s="33"/>
      <c r="AJ77" s="33"/>
      <c r="AK77" s="33"/>
      <c r="AL77" s="33"/>
      <c r="AO77" s="34">
        <v>5977.95</v>
      </c>
      <c r="AP77" s="34"/>
      <c r="AQ77" s="34"/>
    </row>
    <row r="78" spans="5:43" ht="2.25" customHeight="1" x14ac:dyDescent="0.35"/>
    <row r="79" spans="5:43" ht="12.5" x14ac:dyDescent="0.35">
      <c r="E79" s="29" t="s">
        <v>159</v>
      </c>
      <c r="F79" s="29"/>
      <c r="G79" s="29"/>
      <c r="H79" s="29"/>
      <c r="I79" s="29"/>
      <c r="K79" s="33" t="s">
        <v>160</v>
      </c>
      <c r="L79" s="33"/>
      <c r="M79" s="33"/>
      <c r="N79" s="33"/>
      <c r="O79" s="33"/>
      <c r="P79" s="33"/>
      <c r="Q79" s="33"/>
      <c r="R79" s="33"/>
      <c r="T79" s="34">
        <v>2159.85</v>
      </c>
      <c r="U79" s="34"/>
      <c r="V79" s="34"/>
      <c r="AB79" s="29" t="s">
        <v>673</v>
      </c>
      <c r="AC79" s="29"/>
      <c r="AD79" s="33" t="s">
        <v>672</v>
      </c>
      <c r="AE79" s="33"/>
      <c r="AF79" s="33"/>
      <c r="AG79" s="33"/>
      <c r="AH79" s="33"/>
      <c r="AI79" s="33"/>
      <c r="AJ79" s="33"/>
      <c r="AK79" s="33"/>
      <c r="AL79" s="33"/>
      <c r="AO79" s="34">
        <v>557.15</v>
      </c>
      <c r="AP79" s="34"/>
      <c r="AQ79" s="34"/>
    </row>
    <row r="80" spans="5:43" ht="2.25" customHeight="1" x14ac:dyDescent="0.35"/>
    <row r="81" spans="5:43" ht="12.5" x14ac:dyDescent="0.35">
      <c r="E81" s="29" t="s">
        <v>163</v>
      </c>
      <c r="F81" s="29"/>
      <c r="G81" s="29"/>
      <c r="H81" s="29"/>
      <c r="I81" s="29"/>
      <c r="K81" s="33" t="s">
        <v>164</v>
      </c>
      <c r="L81" s="33"/>
      <c r="M81" s="33"/>
      <c r="N81" s="33"/>
      <c r="O81" s="33"/>
      <c r="P81" s="33"/>
      <c r="Q81" s="33"/>
      <c r="R81" s="33"/>
      <c r="T81" s="34">
        <v>37197.800000000003</v>
      </c>
      <c r="U81" s="34"/>
      <c r="V81" s="34"/>
      <c r="AB81" s="29" t="s">
        <v>671</v>
      </c>
      <c r="AC81" s="29"/>
      <c r="AD81" s="33" t="s">
        <v>670</v>
      </c>
      <c r="AE81" s="33"/>
      <c r="AF81" s="33"/>
      <c r="AG81" s="33"/>
      <c r="AH81" s="33"/>
      <c r="AI81" s="33"/>
      <c r="AJ81" s="33"/>
      <c r="AK81" s="33"/>
      <c r="AL81" s="33"/>
      <c r="AO81" s="34">
        <v>2297.66</v>
      </c>
      <c r="AP81" s="34"/>
      <c r="AQ81" s="34"/>
    </row>
    <row r="82" spans="5:43" ht="2.25" customHeight="1" x14ac:dyDescent="0.35"/>
    <row r="83" spans="5:43" ht="12.5" x14ac:dyDescent="0.35">
      <c r="E83" s="29" t="s">
        <v>167</v>
      </c>
      <c r="F83" s="29"/>
      <c r="G83" s="29"/>
      <c r="H83" s="29"/>
      <c r="I83" s="29"/>
      <c r="K83" s="39" t="s">
        <v>168</v>
      </c>
      <c r="L83" s="39"/>
      <c r="M83" s="39"/>
      <c r="N83" s="39"/>
      <c r="O83" s="39"/>
      <c r="P83" s="39"/>
      <c r="Q83" s="39"/>
      <c r="R83" s="39"/>
      <c r="T83" s="34">
        <v>387.2</v>
      </c>
      <c r="U83" s="34"/>
      <c r="V83" s="34"/>
      <c r="AB83" s="29" t="s">
        <v>669</v>
      </c>
      <c r="AC83" s="29"/>
      <c r="AD83" s="33" t="s">
        <v>668</v>
      </c>
      <c r="AE83" s="33"/>
      <c r="AF83" s="33"/>
      <c r="AG83" s="33"/>
      <c r="AH83" s="33"/>
      <c r="AI83" s="33"/>
      <c r="AJ83" s="33"/>
      <c r="AK83" s="33"/>
      <c r="AL83" s="33"/>
      <c r="AO83" s="34">
        <v>16266.66</v>
      </c>
      <c r="AP83" s="34"/>
      <c r="AQ83" s="34"/>
    </row>
    <row r="84" spans="5:43" ht="8.25" customHeight="1" x14ac:dyDescent="0.35">
      <c r="K84" s="39"/>
      <c r="L84" s="39"/>
      <c r="M84" s="39"/>
      <c r="N84" s="39"/>
      <c r="O84" s="39"/>
      <c r="P84" s="39"/>
      <c r="Q84" s="39"/>
      <c r="R84" s="39"/>
    </row>
    <row r="85" spans="5:43" ht="2.25" customHeight="1" x14ac:dyDescent="0.35"/>
    <row r="86" spans="5:43" ht="12.5" x14ac:dyDescent="0.35">
      <c r="E86" s="29" t="s">
        <v>171</v>
      </c>
      <c r="F86" s="29"/>
      <c r="G86" s="29"/>
      <c r="H86" s="29"/>
      <c r="I86" s="29"/>
      <c r="K86" s="33" t="s">
        <v>172</v>
      </c>
      <c r="L86" s="33"/>
      <c r="M86" s="33"/>
      <c r="N86" s="33"/>
      <c r="O86" s="33"/>
      <c r="P86" s="33"/>
      <c r="Q86" s="33"/>
      <c r="R86" s="33"/>
      <c r="T86" s="34">
        <v>1065.1600000000001</v>
      </c>
      <c r="U86" s="34"/>
      <c r="V86" s="34"/>
      <c r="AB86" s="29" t="s">
        <v>754</v>
      </c>
      <c r="AC86" s="29"/>
      <c r="AD86" s="33" t="s">
        <v>755</v>
      </c>
      <c r="AE86" s="33"/>
      <c r="AF86" s="33"/>
      <c r="AG86" s="33"/>
      <c r="AH86" s="33"/>
      <c r="AI86" s="33"/>
      <c r="AJ86" s="33"/>
      <c r="AK86" s="33"/>
      <c r="AL86" s="33"/>
      <c r="AO86" s="34">
        <v>39376.28</v>
      </c>
      <c r="AP86" s="34"/>
      <c r="AQ86" s="34"/>
    </row>
    <row r="87" spans="5:43" ht="2.25" customHeight="1" x14ac:dyDescent="0.35"/>
    <row r="88" spans="5:43" ht="12.5" x14ac:dyDescent="0.35">
      <c r="E88" s="29" t="s">
        <v>175</v>
      </c>
      <c r="F88" s="29"/>
      <c r="G88" s="29"/>
      <c r="H88" s="29"/>
      <c r="I88" s="29"/>
      <c r="K88" s="33" t="s">
        <v>176</v>
      </c>
      <c r="L88" s="33"/>
      <c r="M88" s="33"/>
      <c r="N88" s="33"/>
      <c r="O88" s="33"/>
      <c r="P88" s="33"/>
      <c r="Q88" s="33"/>
      <c r="R88" s="33"/>
      <c r="T88" s="34">
        <v>1228.6100000000001</v>
      </c>
      <c r="U88" s="34"/>
      <c r="V88" s="34"/>
      <c r="AB88" s="29" t="s">
        <v>665</v>
      </c>
      <c r="AC88" s="29"/>
      <c r="AD88" s="33" t="s">
        <v>664</v>
      </c>
      <c r="AE88" s="33"/>
      <c r="AF88" s="33"/>
      <c r="AG88" s="33"/>
      <c r="AH88" s="33"/>
      <c r="AI88" s="33"/>
      <c r="AJ88" s="33"/>
      <c r="AK88" s="33"/>
      <c r="AL88" s="33"/>
      <c r="AO88" s="34">
        <v>64</v>
      </c>
      <c r="AP88" s="34"/>
      <c r="AQ88" s="34"/>
    </row>
    <row r="89" spans="5:43" ht="2.25" customHeight="1" x14ac:dyDescent="0.35"/>
    <row r="90" spans="5:43" ht="12.5" x14ac:dyDescent="0.35">
      <c r="E90" s="29" t="s">
        <v>179</v>
      </c>
      <c r="F90" s="29"/>
      <c r="G90" s="29"/>
      <c r="H90" s="29"/>
      <c r="I90" s="29"/>
      <c r="K90" s="33" t="s">
        <v>180</v>
      </c>
      <c r="L90" s="33"/>
      <c r="M90" s="33"/>
      <c r="N90" s="33"/>
      <c r="O90" s="33"/>
      <c r="P90" s="33"/>
      <c r="Q90" s="33"/>
      <c r="R90" s="33"/>
      <c r="T90" s="34">
        <v>571.46</v>
      </c>
      <c r="U90" s="34"/>
      <c r="V90" s="34"/>
      <c r="AB90" s="29" t="s">
        <v>756</v>
      </c>
      <c r="AC90" s="29"/>
      <c r="AD90" s="33" t="s">
        <v>757</v>
      </c>
      <c r="AE90" s="33"/>
      <c r="AF90" s="33"/>
      <c r="AG90" s="33"/>
      <c r="AH90" s="33"/>
      <c r="AI90" s="33"/>
      <c r="AJ90" s="33"/>
      <c r="AK90" s="33"/>
      <c r="AL90" s="33"/>
      <c r="AO90" s="34">
        <v>2612.98</v>
      </c>
      <c r="AP90" s="34"/>
      <c r="AQ90" s="34"/>
    </row>
    <row r="91" spans="5:43" ht="2.25" customHeight="1" x14ac:dyDescent="0.35"/>
    <row r="92" spans="5:43" ht="12.5" x14ac:dyDescent="0.35">
      <c r="E92" s="29" t="s">
        <v>183</v>
      </c>
      <c r="F92" s="29"/>
      <c r="G92" s="29"/>
      <c r="H92" s="29"/>
      <c r="I92" s="29"/>
      <c r="K92" s="33" t="s">
        <v>184</v>
      </c>
      <c r="L92" s="33"/>
      <c r="M92" s="33"/>
      <c r="N92" s="33"/>
      <c r="O92" s="33"/>
      <c r="P92" s="33"/>
      <c r="Q92" s="33"/>
      <c r="R92" s="33"/>
      <c r="T92" s="34">
        <v>214.64000000000001</v>
      </c>
      <c r="U92" s="34"/>
      <c r="V92" s="34"/>
      <c r="AB92" s="29" t="s">
        <v>758</v>
      </c>
      <c r="AC92" s="29"/>
      <c r="AD92" s="33" t="s">
        <v>759</v>
      </c>
      <c r="AE92" s="33"/>
      <c r="AF92" s="33"/>
      <c r="AG92" s="33"/>
      <c r="AH92" s="33"/>
      <c r="AI92" s="33"/>
      <c r="AJ92" s="33"/>
      <c r="AK92" s="33"/>
      <c r="AL92" s="33"/>
      <c r="AO92" s="34">
        <v>8357</v>
      </c>
      <c r="AP92" s="34"/>
      <c r="AQ92" s="34"/>
    </row>
    <row r="93" spans="5:43" ht="2.25" customHeight="1" x14ac:dyDescent="0.35"/>
    <row r="94" spans="5:43" ht="12.5" x14ac:dyDescent="0.35">
      <c r="E94" s="29" t="s">
        <v>187</v>
      </c>
      <c r="F94" s="29"/>
      <c r="G94" s="29"/>
      <c r="H94" s="29"/>
      <c r="I94" s="29"/>
      <c r="K94" s="33" t="s">
        <v>188</v>
      </c>
      <c r="L94" s="33"/>
      <c r="M94" s="33"/>
      <c r="N94" s="33"/>
      <c r="O94" s="33"/>
      <c r="P94" s="33"/>
      <c r="Q94" s="33"/>
      <c r="R94" s="33"/>
      <c r="T94" s="34">
        <v>25087.45</v>
      </c>
      <c r="U94" s="34"/>
      <c r="V94" s="34"/>
      <c r="AB94" s="29" t="s">
        <v>760</v>
      </c>
      <c r="AC94" s="29"/>
      <c r="AD94" s="33" t="s">
        <v>761</v>
      </c>
      <c r="AE94" s="33"/>
      <c r="AF94" s="33"/>
      <c r="AG94" s="33"/>
      <c r="AH94" s="33"/>
      <c r="AI94" s="33"/>
      <c r="AJ94" s="33"/>
      <c r="AK94" s="33"/>
      <c r="AL94" s="33"/>
      <c r="AO94" s="34">
        <v>97.600000000000009</v>
      </c>
      <c r="AP94" s="34"/>
      <c r="AQ94" s="34"/>
    </row>
    <row r="95" spans="5:43" ht="2.25" customHeight="1" x14ac:dyDescent="0.35"/>
    <row r="96" spans="5:43" ht="12.5" x14ac:dyDescent="0.35">
      <c r="E96" s="29" t="s">
        <v>191</v>
      </c>
      <c r="F96" s="29"/>
      <c r="G96" s="29"/>
      <c r="H96" s="29"/>
      <c r="I96" s="29"/>
      <c r="K96" s="39" t="s">
        <v>192</v>
      </c>
      <c r="L96" s="39"/>
      <c r="M96" s="39"/>
      <c r="N96" s="39"/>
      <c r="O96" s="39"/>
      <c r="P96" s="39"/>
      <c r="Q96" s="39"/>
      <c r="R96" s="39"/>
      <c r="T96" s="34">
        <v>34834.590000000004</v>
      </c>
      <c r="U96" s="34"/>
      <c r="V96" s="34"/>
      <c r="AB96" s="29" t="s">
        <v>762</v>
      </c>
      <c r="AC96" s="29"/>
      <c r="AD96" s="33" t="s">
        <v>763</v>
      </c>
      <c r="AE96" s="33"/>
      <c r="AF96" s="33"/>
      <c r="AG96" s="33"/>
      <c r="AH96" s="33"/>
      <c r="AI96" s="33"/>
      <c r="AJ96" s="33"/>
      <c r="AK96" s="33"/>
      <c r="AL96" s="33"/>
      <c r="AO96" s="34">
        <v>305</v>
      </c>
      <c r="AP96" s="34"/>
      <c r="AQ96" s="34"/>
    </row>
    <row r="97" spans="5:43" ht="8.25" customHeight="1" x14ac:dyDescent="0.35">
      <c r="K97" s="39"/>
      <c r="L97" s="39"/>
      <c r="M97" s="39"/>
      <c r="N97" s="39"/>
      <c r="O97" s="39"/>
      <c r="P97" s="39"/>
      <c r="Q97" s="39"/>
      <c r="R97" s="39"/>
    </row>
    <row r="98" spans="5:43" ht="2.25" customHeight="1" x14ac:dyDescent="0.35"/>
    <row r="99" spans="5:43" ht="12.5" x14ac:dyDescent="0.35">
      <c r="E99" s="29" t="s">
        <v>195</v>
      </c>
      <c r="F99" s="29"/>
      <c r="G99" s="29"/>
      <c r="H99" s="29"/>
      <c r="I99" s="29"/>
      <c r="K99" s="33" t="s">
        <v>196</v>
      </c>
      <c r="L99" s="33"/>
      <c r="M99" s="33"/>
      <c r="N99" s="33"/>
      <c r="O99" s="33"/>
      <c r="P99" s="33"/>
      <c r="Q99" s="33"/>
      <c r="R99" s="33"/>
      <c r="T99" s="34">
        <v>9045.11</v>
      </c>
      <c r="U99" s="34"/>
      <c r="V99" s="34"/>
      <c r="AB99" s="29" t="s">
        <v>764</v>
      </c>
      <c r="AC99" s="29"/>
      <c r="AD99" s="39" t="s">
        <v>765</v>
      </c>
      <c r="AE99" s="39"/>
      <c r="AF99" s="39"/>
      <c r="AG99" s="39"/>
      <c r="AH99" s="39"/>
      <c r="AI99" s="39"/>
      <c r="AJ99" s="39"/>
      <c r="AK99" s="39"/>
      <c r="AL99" s="39"/>
      <c r="AO99" s="34">
        <v>7686</v>
      </c>
      <c r="AP99" s="34"/>
      <c r="AQ99" s="34"/>
    </row>
    <row r="100" spans="5:43" ht="8.25" customHeight="1" x14ac:dyDescent="0.35">
      <c r="AD100" s="39"/>
      <c r="AE100" s="39"/>
      <c r="AF100" s="39"/>
      <c r="AG100" s="39"/>
      <c r="AH100" s="39"/>
      <c r="AI100" s="39"/>
      <c r="AJ100" s="39"/>
      <c r="AK100" s="39"/>
      <c r="AL100" s="39"/>
    </row>
    <row r="101" spans="5:43" ht="1.5" customHeight="1" x14ac:dyDescent="0.35"/>
    <row r="102" spans="5:43" ht="12.5" x14ac:dyDescent="0.35">
      <c r="E102" s="29" t="s">
        <v>199</v>
      </c>
      <c r="F102" s="29"/>
      <c r="G102" s="29"/>
      <c r="H102" s="29"/>
      <c r="I102" s="29"/>
      <c r="K102" s="39" t="s">
        <v>200</v>
      </c>
      <c r="L102" s="39"/>
      <c r="M102" s="39"/>
      <c r="N102" s="39"/>
      <c r="O102" s="39"/>
      <c r="P102" s="39"/>
      <c r="Q102" s="39"/>
      <c r="R102" s="39"/>
      <c r="T102" s="34">
        <v>3583.57</v>
      </c>
      <c r="U102" s="34"/>
      <c r="V102" s="34"/>
      <c r="AB102" s="29" t="s">
        <v>766</v>
      </c>
      <c r="AC102" s="29"/>
      <c r="AD102" s="33" t="s">
        <v>767</v>
      </c>
      <c r="AE102" s="33"/>
      <c r="AF102" s="33"/>
      <c r="AG102" s="33"/>
      <c r="AH102" s="33"/>
      <c r="AI102" s="33"/>
      <c r="AJ102" s="33"/>
      <c r="AK102" s="33"/>
      <c r="AL102" s="33"/>
      <c r="AO102" s="34">
        <v>1911.33</v>
      </c>
      <c r="AP102" s="34"/>
      <c r="AQ102" s="34"/>
    </row>
    <row r="103" spans="5:43" ht="8.25" customHeight="1" x14ac:dyDescent="0.35">
      <c r="K103" s="39"/>
      <c r="L103" s="39"/>
      <c r="M103" s="39"/>
      <c r="N103" s="39"/>
      <c r="O103" s="39"/>
      <c r="P103" s="39"/>
      <c r="Q103" s="39"/>
      <c r="R103" s="39"/>
    </row>
    <row r="104" spans="5:43" ht="2.25" customHeight="1" x14ac:dyDescent="0.35"/>
    <row r="105" spans="5:43" ht="12.5" x14ac:dyDescent="0.35">
      <c r="E105" s="29" t="s">
        <v>203</v>
      </c>
      <c r="F105" s="29"/>
      <c r="G105" s="29"/>
      <c r="H105" s="29"/>
      <c r="I105" s="29"/>
      <c r="K105" s="39" t="s">
        <v>204</v>
      </c>
      <c r="L105" s="39"/>
      <c r="M105" s="39"/>
      <c r="N105" s="39"/>
      <c r="O105" s="39"/>
      <c r="P105" s="39"/>
      <c r="Q105" s="39"/>
      <c r="R105" s="39"/>
      <c r="T105" s="34">
        <v>12807.19</v>
      </c>
      <c r="U105" s="34"/>
      <c r="V105" s="34"/>
      <c r="AB105" s="29" t="s">
        <v>768</v>
      </c>
      <c r="AC105" s="29"/>
      <c r="AD105" s="33" t="s">
        <v>769</v>
      </c>
      <c r="AE105" s="33"/>
      <c r="AF105" s="33"/>
      <c r="AG105" s="33"/>
      <c r="AH105" s="33"/>
      <c r="AI105" s="33"/>
      <c r="AJ105" s="33"/>
      <c r="AK105" s="33"/>
      <c r="AL105" s="33"/>
      <c r="AO105" s="34">
        <v>1779.3700000000001</v>
      </c>
      <c r="AP105" s="34"/>
      <c r="AQ105" s="34"/>
    </row>
    <row r="106" spans="5:43" ht="8.25" customHeight="1" x14ac:dyDescent="0.35">
      <c r="K106" s="39"/>
      <c r="L106" s="39"/>
      <c r="M106" s="39"/>
      <c r="N106" s="39"/>
      <c r="O106" s="39"/>
      <c r="P106" s="39"/>
      <c r="Q106" s="39"/>
      <c r="R106" s="39"/>
    </row>
    <row r="107" spans="5:43" ht="2.25" customHeight="1" x14ac:dyDescent="0.35"/>
    <row r="108" spans="5:43" ht="12.5" x14ac:dyDescent="0.35">
      <c r="E108" s="29" t="s">
        <v>207</v>
      </c>
      <c r="F108" s="29"/>
      <c r="G108" s="29"/>
      <c r="H108" s="29"/>
      <c r="I108" s="29"/>
      <c r="K108" s="39" t="s">
        <v>208</v>
      </c>
      <c r="L108" s="39"/>
      <c r="M108" s="39"/>
      <c r="N108" s="39"/>
      <c r="O108" s="39"/>
      <c r="P108" s="39"/>
      <c r="Q108" s="39"/>
      <c r="R108" s="39"/>
      <c r="T108" s="34">
        <v>3794.84</v>
      </c>
      <c r="U108" s="34"/>
      <c r="V108" s="34"/>
      <c r="AB108" s="29" t="s">
        <v>770</v>
      </c>
      <c r="AC108" s="29"/>
      <c r="AD108" s="39" t="s">
        <v>771</v>
      </c>
      <c r="AE108" s="39"/>
      <c r="AF108" s="39"/>
      <c r="AG108" s="39"/>
      <c r="AH108" s="39"/>
      <c r="AI108" s="39"/>
      <c r="AJ108" s="39"/>
      <c r="AK108" s="39"/>
      <c r="AL108" s="39"/>
      <c r="AO108" s="34">
        <v>3922.91</v>
      </c>
      <c r="AP108" s="34"/>
      <c r="AQ108" s="34"/>
    </row>
    <row r="109" spans="5:43" ht="8.25" customHeight="1" x14ac:dyDescent="0.35">
      <c r="K109" s="39"/>
      <c r="L109" s="39"/>
      <c r="M109" s="39"/>
      <c r="N109" s="39"/>
      <c r="O109" s="39"/>
      <c r="P109" s="39"/>
      <c r="Q109" s="39"/>
      <c r="R109" s="39"/>
      <c r="AD109" s="39"/>
      <c r="AE109" s="39"/>
      <c r="AF109" s="39"/>
      <c r="AG109" s="39"/>
      <c r="AH109" s="39"/>
      <c r="AI109" s="39"/>
      <c r="AJ109" s="39"/>
      <c r="AK109" s="39"/>
      <c r="AL109" s="39"/>
    </row>
    <row r="110" spans="5:43" ht="2.25" customHeight="1" x14ac:dyDescent="0.35"/>
    <row r="111" spans="5:43" ht="12.5" x14ac:dyDescent="0.35">
      <c r="E111" s="29" t="s">
        <v>211</v>
      </c>
      <c r="F111" s="29"/>
      <c r="G111" s="29"/>
      <c r="H111" s="29"/>
      <c r="I111" s="29"/>
      <c r="K111" s="33" t="s">
        <v>212</v>
      </c>
      <c r="L111" s="33"/>
      <c r="M111" s="33"/>
      <c r="N111" s="33"/>
      <c r="O111" s="33"/>
      <c r="P111" s="33"/>
      <c r="Q111" s="33"/>
      <c r="R111" s="33"/>
      <c r="T111" s="34">
        <v>5130.97</v>
      </c>
      <c r="U111" s="34"/>
      <c r="V111" s="34"/>
      <c r="X111" s="35">
        <v>113</v>
      </c>
      <c r="Y111" s="35"/>
      <c r="Z111" s="35"/>
      <c r="AD111" s="36" t="s">
        <v>123</v>
      </c>
      <c r="AE111" s="36"/>
      <c r="AF111" s="36"/>
      <c r="AG111" s="36"/>
      <c r="AH111" s="36"/>
      <c r="AI111" s="36"/>
      <c r="AJ111" s="36"/>
      <c r="AK111" s="36"/>
      <c r="AL111" s="36"/>
      <c r="AO111" s="37">
        <v>273010.43</v>
      </c>
      <c r="AP111" s="37"/>
      <c r="AQ111" s="37"/>
    </row>
    <row r="112" spans="5:43" ht="2.25" customHeight="1" x14ac:dyDescent="0.35"/>
    <row r="113" spans="1:43" ht="12.5" x14ac:dyDescent="0.35">
      <c r="E113" s="29" t="s">
        <v>215</v>
      </c>
      <c r="F113" s="29"/>
      <c r="G113" s="29"/>
      <c r="H113" s="29"/>
      <c r="I113" s="29"/>
      <c r="K113" s="33" t="s">
        <v>216</v>
      </c>
      <c r="L113" s="33"/>
      <c r="M113" s="33"/>
      <c r="N113" s="33"/>
      <c r="O113" s="33"/>
      <c r="P113" s="33"/>
      <c r="Q113" s="33"/>
      <c r="R113" s="33"/>
      <c r="T113" s="34">
        <v>576.05000000000007</v>
      </c>
      <c r="U113" s="34"/>
      <c r="V113" s="34"/>
      <c r="AB113" s="29" t="s">
        <v>772</v>
      </c>
      <c r="AC113" s="29"/>
      <c r="AD113" s="33" t="s">
        <v>773</v>
      </c>
      <c r="AE113" s="33"/>
      <c r="AF113" s="33"/>
      <c r="AG113" s="33"/>
      <c r="AH113" s="33"/>
      <c r="AI113" s="33"/>
      <c r="AJ113" s="33"/>
      <c r="AK113" s="33"/>
      <c r="AL113" s="33"/>
      <c r="AO113" s="34">
        <v>15.9</v>
      </c>
      <c r="AP113" s="34"/>
      <c r="AQ113" s="34"/>
    </row>
    <row r="114" spans="1:43" ht="2.25" customHeight="1" x14ac:dyDescent="0.35"/>
    <row r="115" spans="1:43" ht="12.5" x14ac:dyDescent="0.35">
      <c r="A115" s="35">
        <v>601</v>
      </c>
      <c r="B115" s="35"/>
      <c r="C115" s="35"/>
      <c r="K115" s="36" t="s">
        <v>219</v>
      </c>
      <c r="L115" s="36"/>
      <c r="M115" s="36"/>
      <c r="N115" s="36"/>
      <c r="O115" s="36"/>
      <c r="P115" s="36"/>
      <c r="Q115" s="36"/>
      <c r="R115" s="36"/>
      <c r="T115" s="37">
        <v>771397.88</v>
      </c>
      <c r="U115" s="37"/>
      <c r="V115" s="37"/>
      <c r="X115" s="35">
        <v>640</v>
      </c>
      <c r="Y115" s="35"/>
      <c r="Z115" s="35"/>
      <c r="AD115" s="36" t="s">
        <v>325</v>
      </c>
      <c r="AE115" s="36"/>
      <c r="AF115" s="36"/>
      <c r="AG115" s="36"/>
      <c r="AH115" s="36"/>
      <c r="AI115" s="36"/>
      <c r="AJ115" s="36"/>
      <c r="AK115" s="36"/>
      <c r="AL115" s="36"/>
      <c r="AO115" s="37">
        <v>15.9</v>
      </c>
      <c r="AP115" s="37"/>
      <c r="AQ115" s="37"/>
    </row>
    <row r="116" spans="1:43" ht="2.25" customHeight="1" x14ac:dyDescent="0.35"/>
    <row r="117" spans="1:43" ht="12.5" x14ac:dyDescent="0.35">
      <c r="E117" s="29" t="s">
        <v>557</v>
      </c>
      <c r="F117" s="29"/>
      <c r="G117" s="29"/>
      <c r="H117" s="29"/>
      <c r="I117" s="29"/>
      <c r="K117" s="33" t="s">
        <v>558</v>
      </c>
      <c r="L117" s="33"/>
      <c r="M117" s="33"/>
      <c r="N117" s="33"/>
      <c r="O117" s="33"/>
      <c r="P117" s="33"/>
      <c r="Q117" s="33"/>
      <c r="R117" s="33"/>
      <c r="T117" s="34">
        <v>2243.63</v>
      </c>
      <c r="U117" s="34"/>
      <c r="V117" s="34"/>
      <c r="AB117" s="29" t="s">
        <v>126</v>
      </c>
      <c r="AC117" s="29"/>
      <c r="AD117" s="33" t="s">
        <v>127</v>
      </c>
      <c r="AE117" s="33"/>
      <c r="AF117" s="33"/>
      <c r="AG117" s="33"/>
      <c r="AH117" s="33"/>
      <c r="AI117" s="33"/>
      <c r="AJ117" s="33"/>
      <c r="AK117" s="33"/>
      <c r="AL117" s="33"/>
      <c r="AO117" s="34">
        <v>889950.23</v>
      </c>
      <c r="AP117" s="34"/>
      <c r="AQ117" s="34"/>
    </row>
    <row r="118" spans="1:43" ht="2.25" customHeight="1" x14ac:dyDescent="0.35"/>
    <row r="119" spans="1:43" ht="12.5" x14ac:dyDescent="0.35">
      <c r="E119" s="29" t="s">
        <v>559</v>
      </c>
      <c r="F119" s="29"/>
      <c r="G119" s="29"/>
      <c r="H119" s="29"/>
      <c r="I119" s="29"/>
      <c r="K119" s="33" t="s">
        <v>560</v>
      </c>
      <c r="L119" s="33"/>
      <c r="M119" s="33"/>
      <c r="N119" s="33"/>
      <c r="O119" s="33"/>
      <c r="P119" s="33"/>
      <c r="Q119" s="33"/>
      <c r="R119" s="33"/>
      <c r="T119" s="34">
        <v>16078.210000000001</v>
      </c>
      <c r="U119" s="34"/>
      <c r="V119" s="34"/>
      <c r="X119" s="35">
        <v>710</v>
      </c>
      <c r="Y119" s="35"/>
      <c r="Z119" s="35"/>
      <c r="AD119" s="36" t="s">
        <v>127</v>
      </c>
      <c r="AE119" s="36"/>
      <c r="AF119" s="36"/>
      <c r="AG119" s="36"/>
      <c r="AH119" s="36"/>
      <c r="AI119" s="36"/>
      <c r="AJ119" s="36"/>
      <c r="AK119" s="36"/>
      <c r="AL119" s="36"/>
      <c r="AO119" s="37">
        <v>889950.23</v>
      </c>
      <c r="AP119" s="37"/>
      <c r="AQ119" s="37"/>
    </row>
    <row r="120" spans="1:43" ht="12.5" x14ac:dyDescent="0.35">
      <c r="E120" s="29" t="s">
        <v>222</v>
      </c>
      <c r="F120" s="29"/>
      <c r="G120" s="29"/>
      <c r="H120" s="29"/>
      <c r="I120" s="29"/>
      <c r="K120" s="33" t="s">
        <v>223</v>
      </c>
      <c r="L120" s="33"/>
      <c r="M120" s="33"/>
      <c r="N120" s="33"/>
      <c r="O120" s="33"/>
      <c r="P120" s="33"/>
      <c r="Q120" s="33"/>
      <c r="R120" s="33"/>
      <c r="T120" s="34">
        <v>1512.7</v>
      </c>
      <c r="U120" s="34"/>
      <c r="V120" s="34"/>
      <c r="AB120" s="29" t="s">
        <v>131</v>
      </c>
      <c r="AC120" s="29"/>
      <c r="AD120" s="33" t="s">
        <v>132</v>
      </c>
      <c r="AE120" s="33"/>
      <c r="AF120" s="33"/>
      <c r="AG120" s="33"/>
      <c r="AH120" s="33"/>
      <c r="AI120" s="33"/>
      <c r="AJ120" s="33"/>
      <c r="AK120" s="33"/>
      <c r="AL120" s="33"/>
      <c r="AO120" s="34">
        <v>24842.25</v>
      </c>
      <c r="AP120" s="34"/>
      <c r="AQ120" s="34"/>
    </row>
    <row r="121" spans="1:43" ht="2.25" customHeight="1" x14ac:dyDescent="0.35"/>
    <row r="122" spans="1:43" ht="12.5" x14ac:dyDescent="0.35">
      <c r="E122" s="29" t="s">
        <v>226</v>
      </c>
      <c r="F122" s="29"/>
      <c r="G122" s="29"/>
      <c r="H122" s="29"/>
      <c r="I122" s="29"/>
      <c r="K122" s="33" t="s">
        <v>227</v>
      </c>
      <c r="L122" s="33"/>
      <c r="M122" s="33"/>
      <c r="N122" s="33"/>
      <c r="O122" s="33"/>
      <c r="P122" s="33"/>
      <c r="Q122" s="33"/>
      <c r="R122" s="33"/>
      <c r="T122" s="34">
        <v>2168.6</v>
      </c>
      <c r="U122" s="34"/>
      <c r="V122" s="34"/>
      <c r="AB122" s="29" t="s">
        <v>555</v>
      </c>
      <c r="AC122" s="29"/>
      <c r="AD122" s="33" t="s">
        <v>556</v>
      </c>
      <c r="AE122" s="33"/>
      <c r="AF122" s="33"/>
      <c r="AG122" s="33"/>
      <c r="AH122" s="33"/>
      <c r="AI122" s="33"/>
      <c r="AJ122" s="33"/>
      <c r="AK122" s="33"/>
      <c r="AL122" s="33"/>
      <c r="AO122" s="34">
        <v>50000</v>
      </c>
      <c r="AP122" s="34"/>
      <c r="AQ122" s="34"/>
    </row>
    <row r="123" spans="1:43" ht="2.25" customHeight="1" x14ac:dyDescent="0.35"/>
    <row r="124" spans="1:43" ht="12.5" x14ac:dyDescent="0.35">
      <c r="E124" s="29" t="s">
        <v>230</v>
      </c>
      <c r="F124" s="29"/>
      <c r="G124" s="29"/>
      <c r="H124" s="29"/>
      <c r="I124" s="29"/>
      <c r="K124" s="33" t="s">
        <v>231</v>
      </c>
      <c r="L124" s="33"/>
      <c r="M124" s="33"/>
      <c r="N124" s="33"/>
      <c r="O124" s="33"/>
      <c r="P124" s="33"/>
      <c r="Q124" s="33"/>
      <c r="R124" s="33"/>
      <c r="T124" s="34">
        <v>312.2</v>
      </c>
      <c r="U124" s="34"/>
      <c r="V124" s="34"/>
      <c r="X124" s="35">
        <v>712</v>
      </c>
      <c r="Y124" s="35"/>
      <c r="Z124" s="35"/>
      <c r="AD124" s="36" t="s">
        <v>135</v>
      </c>
      <c r="AE124" s="36"/>
      <c r="AF124" s="36"/>
      <c r="AG124" s="36"/>
      <c r="AH124" s="36"/>
      <c r="AI124" s="36"/>
      <c r="AJ124" s="36"/>
      <c r="AK124" s="36"/>
      <c r="AL124" s="36"/>
      <c r="AO124" s="37">
        <v>74842.25</v>
      </c>
      <c r="AP124" s="37"/>
      <c r="AQ124" s="37"/>
    </row>
    <row r="125" spans="1:43" ht="2.25" customHeight="1" x14ac:dyDescent="0.35"/>
    <row r="126" spans="1:43" ht="12.5" x14ac:dyDescent="0.35">
      <c r="E126" s="29" t="s">
        <v>234</v>
      </c>
      <c r="F126" s="29"/>
      <c r="G126" s="29"/>
      <c r="H126" s="29"/>
      <c r="I126" s="29"/>
      <c r="K126" s="33" t="s">
        <v>235</v>
      </c>
      <c r="L126" s="33"/>
      <c r="M126" s="33"/>
      <c r="N126" s="33"/>
      <c r="O126" s="33"/>
      <c r="P126" s="33"/>
      <c r="Q126" s="33"/>
      <c r="R126" s="33"/>
      <c r="T126" s="34">
        <v>5217.7700000000004</v>
      </c>
      <c r="U126" s="34"/>
      <c r="V126" s="34"/>
      <c r="AB126" s="29" t="s">
        <v>138</v>
      </c>
      <c r="AC126" s="29"/>
      <c r="AD126" s="33" t="s">
        <v>139</v>
      </c>
      <c r="AE126" s="33"/>
      <c r="AF126" s="33"/>
      <c r="AG126" s="33"/>
      <c r="AH126" s="33"/>
      <c r="AI126" s="33"/>
      <c r="AJ126" s="33"/>
      <c r="AK126" s="33"/>
      <c r="AL126" s="33"/>
      <c r="AO126" s="34">
        <v>2202170.73</v>
      </c>
      <c r="AP126" s="34"/>
      <c r="AQ126" s="34"/>
    </row>
    <row r="127" spans="1:43" ht="2.25" customHeight="1" x14ac:dyDescent="0.35"/>
    <row r="128" spans="1:43" ht="12.5" x14ac:dyDescent="0.35">
      <c r="E128" s="29" t="s">
        <v>238</v>
      </c>
      <c r="F128" s="29"/>
      <c r="G128" s="29"/>
      <c r="H128" s="29"/>
      <c r="I128" s="29"/>
      <c r="K128" s="33" t="s">
        <v>239</v>
      </c>
      <c r="L128" s="33"/>
      <c r="M128" s="33"/>
      <c r="N128" s="33"/>
      <c r="O128" s="33"/>
      <c r="P128" s="33"/>
      <c r="Q128" s="33"/>
      <c r="R128" s="33"/>
      <c r="T128" s="34">
        <v>358.94</v>
      </c>
      <c r="U128" s="34"/>
      <c r="V128" s="34"/>
      <c r="AB128" s="29" t="s">
        <v>142</v>
      </c>
      <c r="AC128" s="29"/>
      <c r="AD128" s="33" t="s">
        <v>143</v>
      </c>
      <c r="AE128" s="33"/>
      <c r="AF128" s="33"/>
      <c r="AG128" s="33"/>
      <c r="AH128" s="33"/>
      <c r="AI128" s="33"/>
      <c r="AJ128" s="33"/>
      <c r="AK128" s="33"/>
      <c r="AL128" s="33"/>
      <c r="AO128" s="34">
        <v>10830.34</v>
      </c>
      <c r="AP128" s="34"/>
      <c r="AQ128" s="34"/>
    </row>
    <row r="129" spans="1:43" ht="2.25" customHeight="1" x14ac:dyDescent="0.35"/>
    <row r="130" spans="1:43" ht="12.5" x14ac:dyDescent="0.35">
      <c r="E130" s="29" t="s">
        <v>242</v>
      </c>
      <c r="F130" s="29"/>
      <c r="G130" s="29"/>
      <c r="H130" s="29"/>
      <c r="I130" s="29"/>
      <c r="K130" s="33" t="s">
        <v>243</v>
      </c>
      <c r="L130" s="33"/>
      <c r="M130" s="33"/>
      <c r="N130" s="33"/>
      <c r="O130" s="33"/>
      <c r="P130" s="33"/>
      <c r="Q130" s="33"/>
      <c r="R130" s="33"/>
      <c r="T130" s="34">
        <v>336.21</v>
      </c>
      <c r="U130" s="34"/>
      <c r="V130" s="34"/>
      <c r="X130" s="35">
        <v>714</v>
      </c>
      <c r="Y130" s="35"/>
      <c r="Z130" s="35"/>
      <c r="AD130" s="36" t="s">
        <v>146</v>
      </c>
      <c r="AE130" s="36"/>
      <c r="AF130" s="36"/>
      <c r="AG130" s="36"/>
      <c r="AH130" s="36"/>
      <c r="AI130" s="36"/>
      <c r="AJ130" s="36"/>
      <c r="AK130" s="36"/>
      <c r="AL130" s="36"/>
      <c r="AO130" s="37">
        <v>2213001.0699999998</v>
      </c>
      <c r="AP130" s="37"/>
      <c r="AQ130" s="37"/>
    </row>
    <row r="131" spans="1:43" ht="2.25" customHeight="1" x14ac:dyDescent="0.35"/>
    <row r="132" spans="1:43" ht="12.5" x14ac:dyDescent="0.35">
      <c r="A132" s="35">
        <v>602</v>
      </c>
      <c r="B132" s="35"/>
      <c r="C132" s="35"/>
      <c r="K132" s="36" t="s">
        <v>246</v>
      </c>
      <c r="L132" s="36"/>
      <c r="M132" s="36"/>
      <c r="N132" s="36"/>
      <c r="O132" s="36"/>
      <c r="P132" s="36"/>
      <c r="Q132" s="36"/>
      <c r="R132" s="36"/>
      <c r="T132" s="37">
        <v>28228.260000000002</v>
      </c>
      <c r="U132" s="37"/>
      <c r="V132" s="37"/>
      <c r="AB132" s="29" t="s">
        <v>149</v>
      </c>
      <c r="AC132" s="29"/>
      <c r="AD132" s="39" t="s">
        <v>150</v>
      </c>
      <c r="AE132" s="39"/>
      <c r="AF132" s="39"/>
      <c r="AG132" s="39"/>
      <c r="AH132" s="39"/>
      <c r="AI132" s="39"/>
      <c r="AJ132" s="39"/>
      <c r="AK132" s="39"/>
      <c r="AL132" s="39"/>
      <c r="AO132" s="34">
        <v>250836.96</v>
      </c>
      <c r="AP132" s="34"/>
      <c r="AQ132" s="34"/>
    </row>
    <row r="133" spans="1:43" ht="8.25" customHeight="1" x14ac:dyDescent="0.35">
      <c r="AD133" s="39"/>
      <c r="AE133" s="39"/>
      <c r="AF133" s="39"/>
      <c r="AG133" s="39"/>
      <c r="AH133" s="39"/>
      <c r="AI133" s="39"/>
      <c r="AJ133" s="39"/>
      <c r="AK133" s="39"/>
      <c r="AL133" s="39"/>
    </row>
    <row r="134" spans="1:43" ht="1.5" customHeight="1" x14ac:dyDescent="0.35"/>
    <row r="135" spans="1:43" ht="12.5" x14ac:dyDescent="0.35">
      <c r="E135" s="29" t="s">
        <v>249</v>
      </c>
      <c r="F135" s="29"/>
      <c r="G135" s="29"/>
      <c r="H135" s="29"/>
      <c r="I135" s="29"/>
      <c r="K135" s="33" t="s">
        <v>250</v>
      </c>
      <c r="L135" s="33"/>
      <c r="M135" s="33"/>
      <c r="N135" s="33"/>
      <c r="O135" s="33"/>
      <c r="P135" s="33"/>
      <c r="Q135" s="33"/>
      <c r="R135" s="33"/>
      <c r="T135" s="34">
        <v>51016.700000000004</v>
      </c>
      <c r="U135" s="34"/>
      <c r="V135" s="34"/>
      <c r="AB135" s="29" t="s">
        <v>153</v>
      </c>
      <c r="AC135" s="29"/>
      <c r="AD135" s="39" t="s">
        <v>154</v>
      </c>
      <c r="AE135" s="39"/>
      <c r="AF135" s="39"/>
      <c r="AG135" s="39"/>
      <c r="AH135" s="39"/>
      <c r="AI135" s="39"/>
      <c r="AJ135" s="39"/>
      <c r="AK135" s="39"/>
      <c r="AL135" s="39"/>
      <c r="AO135" s="34">
        <v>25087.45</v>
      </c>
      <c r="AP135" s="34"/>
      <c r="AQ135" s="34"/>
    </row>
    <row r="136" spans="1:43" ht="8.25" customHeight="1" x14ac:dyDescent="0.35">
      <c r="AD136" s="39"/>
      <c r="AE136" s="39"/>
      <c r="AF136" s="39"/>
      <c r="AG136" s="39"/>
      <c r="AH136" s="39"/>
      <c r="AI136" s="39"/>
      <c r="AJ136" s="39"/>
      <c r="AK136" s="39"/>
      <c r="AL136" s="39"/>
    </row>
    <row r="137" spans="1:43" ht="1.5" customHeight="1" x14ac:dyDescent="0.35"/>
    <row r="138" spans="1:43" ht="12.5" x14ac:dyDescent="0.35">
      <c r="E138" s="29" t="s">
        <v>252</v>
      </c>
      <c r="F138" s="29"/>
      <c r="G138" s="29"/>
      <c r="H138" s="29"/>
      <c r="I138" s="29"/>
      <c r="K138" s="33" t="s">
        <v>253</v>
      </c>
      <c r="L138" s="33"/>
      <c r="M138" s="33"/>
      <c r="N138" s="33"/>
      <c r="O138" s="33"/>
      <c r="P138" s="33"/>
      <c r="Q138" s="33"/>
      <c r="R138" s="33"/>
      <c r="T138" s="34">
        <v>22056</v>
      </c>
      <c r="U138" s="34"/>
      <c r="V138" s="34"/>
      <c r="AB138" s="29" t="s">
        <v>157</v>
      </c>
      <c r="AC138" s="29"/>
      <c r="AD138" s="39" t="s">
        <v>158</v>
      </c>
      <c r="AE138" s="39"/>
      <c r="AF138" s="39"/>
      <c r="AG138" s="39"/>
      <c r="AH138" s="39"/>
      <c r="AI138" s="39"/>
      <c r="AJ138" s="39"/>
      <c r="AK138" s="39"/>
      <c r="AL138" s="39"/>
      <c r="AO138" s="34">
        <v>55136.700000000004</v>
      </c>
      <c r="AP138" s="34"/>
      <c r="AQ138" s="34"/>
    </row>
    <row r="139" spans="1:43" ht="8.25" customHeight="1" x14ac:dyDescent="0.35">
      <c r="AD139" s="39"/>
      <c r="AE139" s="39"/>
      <c r="AF139" s="39"/>
      <c r="AG139" s="39"/>
      <c r="AH139" s="39"/>
      <c r="AI139" s="39"/>
      <c r="AJ139" s="39"/>
      <c r="AK139" s="39"/>
      <c r="AL139" s="39"/>
    </row>
    <row r="140" spans="1:43" ht="1.5" customHeight="1" x14ac:dyDescent="0.35"/>
    <row r="141" spans="1:43" ht="12.5" x14ac:dyDescent="0.35">
      <c r="E141" s="29" t="s">
        <v>256</v>
      </c>
      <c r="F141" s="29"/>
      <c r="G141" s="29"/>
      <c r="H141" s="29"/>
      <c r="I141" s="29"/>
      <c r="K141" s="33" t="s">
        <v>257</v>
      </c>
      <c r="L141" s="33"/>
      <c r="M141" s="33"/>
      <c r="N141" s="33"/>
      <c r="O141" s="33"/>
      <c r="P141" s="33"/>
      <c r="Q141" s="33"/>
      <c r="R141" s="33"/>
      <c r="T141" s="34">
        <v>37627.800000000003</v>
      </c>
      <c r="U141" s="34"/>
      <c r="V141" s="34"/>
      <c r="AB141" s="29" t="s">
        <v>161</v>
      </c>
      <c r="AC141" s="29"/>
      <c r="AD141" s="39" t="s">
        <v>162</v>
      </c>
      <c r="AE141" s="39"/>
      <c r="AF141" s="39"/>
      <c r="AG141" s="39"/>
      <c r="AH141" s="39"/>
      <c r="AI141" s="39"/>
      <c r="AJ141" s="39"/>
      <c r="AK141" s="39"/>
      <c r="AL141" s="39"/>
      <c r="AO141" s="34">
        <v>144699.29</v>
      </c>
      <c r="AP141" s="34"/>
      <c r="AQ141" s="34"/>
    </row>
    <row r="142" spans="1:43" ht="8.25" customHeight="1" x14ac:dyDescent="0.35">
      <c r="AD142" s="39"/>
      <c r="AE142" s="39"/>
      <c r="AF142" s="39"/>
      <c r="AG142" s="39"/>
      <c r="AH142" s="39"/>
      <c r="AI142" s="39"/>
      <c r="AJ142" s="39"/>
      <c r="AK142" s="39"/>
      <c r="AL142" s="39"/>
    </row>
    <row r="143" spans="1:43" ht="1.5" customHeight="1" x14ac:dyDescent="0.35"/>
    <row r="144" spans="1:43" ht="12.5" x14ac:dyDescent="0.35">
      <c r="A144" s="35">
        <v>604</v>
      </c>
      <c r="B144" s="35"/>
      <c r="C144" s="35"/>
      <c r="K144" s="36" t="s">
        <v>260</v>
      </c>
      <c r="L144" s="36"/>
      <c r="M144" s="36"/>
      <c r="N144" s="36"/>
      <c r="O144" s="36"/>
      <c r="P144" s="36"/>
      <c r="Q144" s="36"/>
      <c r="R144" s="36"/>
      <c r="T144" s="37">
        <v>110700.5</v>
      </c>
      <c r="U144" s="37"/>
      <c r="V144" s="37"/>
      <c r="AB144" s="29" t="s">
        <v>165</v>
      </c>
      <c r="AC144" s="29"/>
      <c r="AD144" s="33" t="s">
        <v>166</v>
      </c>
      <c r="AE144" s="33"/>
      <c r="AF144" s="33"/>
      <c r="AG144" s="33"/>
      <c r="AH144" s="33"/>
      <c r="AI144" s="33"/>
      <c r="AJ144" s="33"/>
      <c r="AK144" s="33"/>
      <c r="AL144" s="33"/>
      <c r="AO144" s="34">
        <v>48567.29</v>
      </c>
      <c r="AP144" s="34"/>
      <c r="AQ144" s="34"/>
    </row>
    <row r="145" spans="1:43" ht="2.25" customHeight="1" x14ac:dyDescent="0.35"/>
    <row r="146" spans="1:43" ht="12.5" x14ac:dyDescent="0.35">
      <c r="E146" s="29" t="s">
        <v>774</v>
      </c>
      <c r="F146" s="29"/>
      <c r="G146" s="29"/>
      <c r="H146" s="29"/>
      <c r="I146" s="29"/>
      <c r="K146" s="33" t="s">
        <v>775</v>
      </c>
      <c r="L146" s="33"/>
      <c r="M146" s="33"/>
      <c r="N146" s="33"/>
      <c r="O146" s="33"/>
      <c r="P146" s="33"/>
      <c r="Q146" s="33"/>
      <c r="R146" s="33"/>
      <c r="T146" s="34">
        <v>11329.91</v>
      </c>
      <c r="U146" s="34"/>
      <c r="V146" s="34"/>
      <c r="AB146" s="29" t="s">
        <v>169</v>
      </c>
      <c r="AC146" s="29"/>
      <c r="AD146" s="33" t="s">
        <v>170</v>
      </c>
      <c r="AE146" s="33"/>
      <c r="AF146" s="33"/>
      <c r="AG146" s="33"/>
      <c r="AH146" s="33"/>
      <c r="AI146" s="33"/>
      <c r="AJ146" s="33"/>
      <c r="AK146" s="33"/>
      <c r="AL146" s="33"/>
      <c r="AO146" s="34">
        <v>23970.65</v>
      </c>
      <c r="AP146" s="34"/>
      <c r="AQ146" s="34"/>
    </row>
    <row r="147" spans="1:43" ht="2.25" customHeight="1" x14ac:dyDescent="0.35"/>
    <row r="148" spans="1:43" ht="12.5" x14ac:dyDescent="0.35">
      <c r="E148" s="29" t="s">
        <v>262</v>
      </c>
      <c r="F148" s="29"/>
      <c r="G148" s="29"/>
      <c r="H148" s="29"/>
      <c r="I148" s="29"/>
      <c r="K148" s="39" t="s">
        <v>263</v>
      </c>
      <c r="L148" s="39"/>
      <c r="M148" s="39"/>
      <c r="N148" s="39"/>
      <c r="O148" s="39"/>
      <c r="P148" s="39"/>
      <c r="Q148" s="39"/>
      <c r="R148" s="39"/>
      <c r="T148" s="34">
        <v>497999.13</v>
      </c>
      <c r="U148" s="34"/>
      <c r="V148" s="34"/>
      <c r="AB148" s="29" t="s">
        <v>173</v>
      </c>
      <c r="AC148" s="29"/>
      <c r="AD148" s="33" t="s">
        <v>174</v>
      </c>
      <c r="AE148" s="33"/>
      <c r="AF148" s="33"/>
      <c r="AG148" s="33"/>
      <c r="AH148" s="33"/>
      <c r="AI148" s="33"/>
      <c r="AJ148" s="33"/>
      <c r="AK148" s="33"/>
      <c r="AL148" s="33"/>
      <c r="AO148" s="34">
        <v>26045</v>
      </c>
      <c r="AP148" s="34"/>
      <c r="AQ148" s="34"/>
    </row>
    <row r="149" spans="1:43" ht="8.25" customHeight="1" x14ac:dyDescent="0.35">
      <c r="K149" s="39"/>
      <c r="L149" s="39"/>
      <c r="M149" s="39"/>
      <c r="N149" s="39"/>
      <c r="O149" s="39"/>
      <c r="P149" s="39"/>
      <c r="Q149" s="39"/>
      <c r="R149" s="39"/>
    </row>
    <row r="150" spans="1:43" ht="2.25" customHeight="1" x14ac:dyDescent="0.35"/>
    <row r="151" spans="1:43" ht="12.5" x14ac:dyDescent="0.35">
      <c r="A151" s="35">
        <v>625</v>
      </c>
      <c r="B151" s="35"/>
      <c r="C151" s="35"/>
      <c r="K151" s="36" t="s">
        <v>264</v>
      </c>
      <c r="L151" s="36"/>
      <c r="M151" s="36"/>
      <c r="N151" s="36"/>
      <c r="O151" s="36"/>
      <c r="P151" s="36"/>
      <c r="Q151" s="36"/>
      <c r="R151" s="36"/>
      <c r="T151" s="37">
        <v>509329.04000000004</v>
      </c>
      <c r="U151" s="37"/>
      <c r="V151" s="37"/>
      <c r="AB151" s="29" t="s">
        <v>177</v>
      </c>
      <c r="AC151" s="29"/>
      <c r="AD151" s="39" t="s">
        <v>178</v>
      </c>
      <c r="AE151" s="39"/>
      <c r="AF151" s="39"/>
      <c r="AG151" s="39"/>
      <c r="AH151" s="39"/>
      <c r="AI151" s="39"/>
      <c r="AJ151" s="39"/>
      <c r="AK151" s="39"/>
      <c r="AL151" s="39"/>
      <c r="AO151" s="34">
        <v>50598</v>
      </c>
      <c r="AP151" s="34"/>
      <c r="AQ151" s="34"/>
    </row>
    <row r="152" spans="1:43" ht="8.25" customHeight="1" x14ac:dyDescent="0.35">
      <c r="AD152" s="39"/>
      <c r="AE152" s="39"/>
      <c r="AF152" s="39"/>
      <c r="AG152" s="39"/>
      <c r="AH152" s="39"/>
      <c r="AI152" s="39"/>
      <c r="AJ152" s="39"/>
      <c r="AK152" s="39"/>
      <c r="AL152" s="39"/>
    </row>
    <row r="153" spans="1:43" ht="1.5" customHeight="1" x14ac:dyDescent="0.35"/>
    <row r="154" spans="1:43" ht="12.5" x14ac:dyDescent="0.35">
      <c r="E154" s="29" t="s">
        <v>267</v>
      </c>
      <c r="F154" s="29"/>
      <c r="G154" s="29"/>
      <c r="H154" s="29"/>
      <c r="I154" s="29"/>
      <c r="K154" s="33" t="s">
        <v>268</v>
      </c>
      <c r="L154" s="33"/>
      <c r="M154" s="33"/>
      <c r="N154" s="33"/>
      <c r="O154" s="33"/>
      <c r="P154" s="33"/>
      <c r="Q154" s="33"/>
      <c r="R154" s="33"/>
      <c r="T154" s="34">
        <v>13290.630000000001</v>
      </c>
      <c r="U154" s="34"/>
      <c r="V154" s="34"/>
      <c r="AB154" s="29" t="s">
        <v>181</v>
      </c>
      <c r="AC154" s="29"/>
      <c r="AD154" s="33" t="s">
        <v>182</v>
      </c>
      <c r="AE154" s="33"/>
      <c r="AF154" s="33"/>
      <c r="AG154" s="33"/>
      <c r="AH154" s="33"/>
      <c r="AI154" s="33"/>
      <c r="AJ154" s="33"/>
      <c r="AK154" s="33"/>
      <c r="AL154" s="33"/>
      <c r="AO154" s="34">
        <v>3681.3</v>
      </c>
      <c r="AP154" s="34"/>
      <c r="AQ154" s="34"/>
    </row>
    <row r="155" spans="1:43" ht="2.25" customHeight="1" x14ac:dyDescent="0.35"/>
    <row r="156" spans="1:43" ht="12.5" x14ac:dyDescent="0.35">
      <c r="E156" s="29" t="s">
        <v>271</v>
      </c>
      <c r="F156" s="29"/>
      <c r="G156" s="29"/>
      <c r="H156" s="29"/>
      <c r="I156" s="29"/>
      <c r="K156" s="33" t="s">
        <v>272</v>
      </c>
      <c r="L156" s="33"/>
      <c r="M156" s="33"/>
      <c r="N156" s="33"/>
      <c r="O156" s="33"/>
      <c r="P156" s="33"/>
      <c r="Q156" s="33"/>
      <c r="R156" s="33"/>
      <c r="T156" s="34">
        <v>203.72</v>
      </c>
      <c r="U156" s="34"/>
      <c r="V156" s="34"/>
      <c r="AB156" s="29" t="s">
        <v>185</v>
      </c>
      <c r="AC156" s="29"/>
      <c r="AD156" s="33" t="s">
        <v>186</v>
      </c>
      <c r="AE156" s="33"/>
      <c r="AF156" s="33"/>
      <c r="AG156" s="33"/>
      <c r="AH156" s="33"/>
      <c r="AI156" s="33"/>
      <c r="AJ156" s="33"/>
      <c r="AK156" s="33"/>
      <c r="AL156" s="33"/>
      <c r="AO156" s="34">
        <v>312.2</v>
      </c>
      <c r="AP156" s="34"/>
      <c r="AQ156" s="34"/>
    </row>
    <row r="157" spans="1:43" ht="2.25" customHeight="1" x14ac:dyDescent="0.35"/>
    <row r="158" spans="1:43" ht="12.5" x14ac:dyDescent="0.35">
      <c r="E158" s="29" t="s">
        <v>275</v>
      </c>
      <c r="F158" s="29"/>
      <c r="G158" s="29"/>
      <c r="H158" s="29"/>
      <c r="I158" s="29"/>
      <c r="K158" s="33" t="s">
        <v>276</v>
      </c>
      <c r="L158" s="33"/>
      <c r="M158" s="33"/>
      <c r="N158" s="33"/>
      <c r="O158" s="33"/>
      <c r="P158" s="33"/>
      <c r="Q158" s="33"/>
      <c r="R158" s="33"/>
      <c r="T158" s="34">
        <v>898.85</v>
      </c>
      <c r="U158" s="34"/>
      <c r="V158" s="34"/>
      <c r="AB158" s="29" t="s">
        <v>189</v>
      </c>
      <c r="AC158" s="29"/>
      <c r="AD158" s="33" t="s">
        <v>190</v>
      </c>
      <c r="AE158" s="33"/>
      <c r="AF158" s="33"/>
      <c r="AG158" s="33"/>
      <c r="AH158" s="33"/>
      <c r="AI158" s="33"/>
      <c r="AJ158" s="33"/>
      <c r="AK158" s="33"/>
      <c r="AL158" s="33"/>
      <c r="AO158" s="34">
        <v>5912.92</v>
      </c>
      <c r="AP158" s="34"/>
      <c r="AQ158" s="34"/>
    </row>
    <row r="159" spans="1:43" ht="2.25" customHeight="1" x14ac:dyDescent="0.35"/>
    <row r="160" spans="1:43" ht="12.5" x14ac:dyDescent="0.35">
      <c r="E160" s="29" t="s">
        <v>279</v>
      </c>
      <c r="F160" s="29"/>
      <c r="G160" s="29"/>
      <c r="H160" s="29"/>
      <c r="I160" s="29"/>
      <c r="K160" s="33" t="s">
        <v>280</v>
      </c>
      <c r="L160" s="33"/>
      <c r="M160" s="33"/>
      <c r="N160" s="33"/>
      <c r="O160" s="33"/>
      <c r="P160" s="33"/>
      <c r="Q160" s="33"/>
      <c r="R160" s="33"/>
      <c r="T160" s="34">
        <v>10000</v>
      </c>
      <c r="U160" s="34"/>
      <c r="V160" s="34"/>
      <c r="AB160" s="29" t="s">
        <v>193</v>
      </c>
      <c r="AC160" s="29"/>
      <c r="AD160" s="39" t="s">
        <v>194</v>
      </c>
      <c r="AE160" s="39"/>
      <c r="AF160" s="39"/>
      <c r="AG160" s="39"/>
      <c r="AH160" s="39"/>
      <c r="AI160" s="39"/>
      <c r="AJ160" s="39"/>
      <c r="AK160" s="39"/>
      <c r="AL160" s="39"/>
      <c r="AO160" s="34">
        <v>1839.56</v>
      </c>
      <c r="AP160" s="34"/>
      <c r="AQ160" s="34"/>
    </row>
    <row r="161" spans="1:43" ht="8.25" customHeight="1" x14ac:dyDescent="0.35">
      <c r="AD161" s="39"/>
      <c r="AE161" s="39"/>
      <c r="AF161" s="39"/>
      <c r="AG161" s="39"/>
      <c r="AH161" s="39"/>
      <c r="AI161" s="39"/>
      <c r="AJ161" s="39"/>
      <c r="AK161" s="39"/>
      <c r="AL161" s="39"/>
    </row>
    <row r="162" spans="1:43" ht="1.5" customHeight="1" x14ac:dyDescent="0.35"/>
    <row r="163" spans="1:43" ht="12.5" x14ac:dyDescent="0.35">
      <c r="E163" s="29" t="s">
        <v>563</v>
      </c>
      <c r="F163" s="29"/>
      <c r="G163" s="29"/>
      <c r="H163" s="29"/>
      <c r="I163" s="29"/>
      <c r="K163" s="33" t="s">
        <v>564</v>
      </c>
      <c r="L163" s="33"/>
      <c r="M163" s="33"/>
      <c r="N163" s="33"/>
      <c r="O163" s="33"/>
      <c r="P163" s="33"/>
      <c r="Q163" s="33"/>
      <c r="R163" s="33"/>
      <c r="T163" s="34">
        <v>281.58</v>
      </c>
      <c r="U163" s="34"/>
      <c r="V163" s="34"/>
      <c r="AB163" s="29" t="s">
        <v>197</v>
      </c>
      <c r="AC163" s="29"/>
      <c r="AD163" s="33" t="s">
        <v>198</v>
      </c>
      <c r="AE163" s="33"/>
      <c r="AF163" s="33"/>
      <c r="AG163" s="33"/>
      <c r="AH163" s="33"/>
      <c r="AI163" s="33"/>
      <c r="AJ163" s="33"/>
      <c r="AK163" s="33"/>
      <c r="AL163" s="33"/>
      <c r="AO163" s="34">
        <v>2159.85</v>
      </c>
      <c r="AP163" s="34"/>
      <c r="AQ163" s="34"/>
    </row>
    <row r="164" spans="1:43" ht="2.25" customHeight="1" x14ac:dyDescent="0.35"/>
    <row r="165" spans="1:43" ht="12.5" x14ac:dyDescent="0.35">
      <c r="E165" s="29" t="s">
        <v>776</v>
      </c>
      <c r="F165" s="29"/>
      <c r="G165" s="29"/>
      <c r="H165" s="29"/>
      <c r="I165" s="29"/>
      <c r="K165" s="39" t="s">
        <v>777</v>
      </c>
      <c r="L165" s="39"/>
      <c r="M165" s="39"/>
      <c r="N165" s="39"/>
      <c r="O165" s="39"/>
      <c r="P165" s="39"/>
      <c r="Q165" s="39"/>
      <c r="R165" s="39"/>
      <c r="T165" s="34">
        <v>290390.83</v>
      </c>
      <c r="U165" s="34"/>
      <c r="V165" s="34"/>
      <c r="AB165" s="29" t="s">
        <v>201</v>
      </c>
      <c r="AC165" s="29"/>
      <c r="AD165" s="33" t="s">
        <v>202</v>
      </c>
      <c r="AE165" s="33"/>
      <c r="AF165" s="33"/>
      <c r="AG165" s="33"/>
      <c r="AH165" s="33"/>
      <c r="AI165" s="33"/>
      <c r="AJ165" s="33"/>
      <c r="AK165" s="33"/>
      <c r="AL165" s="33"/>
      <c r="AO165" s="34">
        <v>525.56000000000006</v>
      </c>
      <c r="AP165" s="34"/>
      <c r="AQ165" s="34"/>
    </row>
    <row r="166" spans="1:43" ht="8.25" customHeight="1" x14ac:dyDescent="0.35">
      <c r="K166" s="39"/>
      <c r="L166" s="39"/>
      <c r="M166" s="39"/>
      <c r="N166" s="39"/>
      <c r="O166" s="39"/>
      <c r="P166" s="39"/>
      <c r="Q166" s="39"/>
      <c r="R166" s="39"/>
    </row>
    <row r="167" spans="1:43" ht="2.25" customHeight="1" x14ac:dyDescent="0.35"/>
    <row r="168" spans="1:43" ht="12.5" x14ac:dyDescent="0.35">
      <c r="A168" s="35">
        <v>626</v>
      </c>
      <c r="B168" s="35"/>
      <c r="C168" s="35"/>
      <c r="K168" s="36" t="s">
        <v>284</v>
      </c>
      <c r="L168" s="36"/>
      <c r="M168" s="36"/>
      <c r="N168" s="36"/>
      <c r="O168" s="36"/>
      <c r="P168" s="36"/>
      <c r="Q168" s="36"/>
      <c r="R168" s="36"/>
      <c r="T168" s="37">
        <v>315065.61</v>
      </c>
      <c r="U168" s="37"/>
      <c r="V168" s="37"/>
      <c r="AB168" s="29" t="s">
        <v>205</v>
      </c>
      <c r="AC168" s="29"/>
      <c r="AD168" s="33" t="s">
        <v>206</v>
      </c>
      <c r="AE168" s="33"/>
      <c r="AF168" s="33"/>
      <c r="AG168" s="33"/>
      <c r="AH168" s="33"/>
      <c r="AI168" s="33"/>
      <c r="AJ168" s="33"/>
      <c r="AK168" s="33"/>
      <c r="AL168" s="33"/>
      <c r="AO168" s="34">
        <v>571.46</v>
      </c>
      <c r="AP168" s="34"/>
      <c r="AQ168" s="34"/>
    </row>
    <row r="169" spans="1:43" ht="2.25" customHeight="1" x14ac:dyDescent="0.35"/>
    <row r="170" spans="1:43" ht="12.5" x14ac:dyDescent="0.35">
      <c r="E170" s="29" t="s">
        <v>287</v>
      </c>
      <c r="F170" s="29"/>
      <c r="G170" s="29"/>
      <c r="H170" s="29"/>
      <c r="I170" s="29"/>
      <c r="K170" s="33" t="s">
        <v>288</v>
      </c>
      <c r="L170" s="33"/>
      <c r="M170" s="33"/>
      <c r="N170" s="33"/>
      <c r="O170" s="33"/>
      <c r="P170" s="33"/>
      <c r="Q170" s="33"/>
      <c r="R170" s="33"/>
      <c r="T170" s="34">
        <v>8420.7100000000009</v>
      </c>
      <c r="U170" s="34"/>
      <c r="V170" s="34"/>
      <c r="AB170" s="29" t="s">
        <v>209</v>
      </c>
      <c r="AC170" s="29"/>
      <c r="AD170" s="33" t="s">
        <v>210</v>
      </c>
      <c r="AE170" s="33"/>
      <c r="AF170" s="33"/>
      <c r="AG170" s="33"/>
      <c r="AH170" s="33"/>
      <c r="AI170" s="33"/>
      <c r="AJ170" s="33"/>
      <c r="AK170" s="33"/>
      <c r="AL170" s="33"/>
      <c r="AO170" s="34">
        <v>214.64000000000001</v>
      </c>
      <c r="AP170" s="34"/>
      <c r="AQ170" s="34"/>
    </row>
    <row r="171" spans="1:43" ht="12.5" x14ac:dyDescent="0.35">
      <c r="E171" s="29" t="s">
        <v>293</v>
      </c>
      <c r="F171" s="29"/>
      <c r="G171" s="29"/>
      <c r="H171" s="29"/>
      <c r="I171" s="29"/>
      <c r="K171" s="33" t="s">
        <v>294</v>
      </c>
      <c r="L171" s="33"/>
      <c r="M171" s="33"/>
      <c r="N171" s="33"/>
      <c r="O171" s="33"/>
      <c r="P171" s="33"/>
      <c r="Q171" s="33"/>
      <c r="R171" s="33"/>
      <c r="T171" s="34">
        <v>130.97999999999999</v>
      </c>
      <c r="U171" s="34"/>
      <c r="V171" s="34"/>
      <c r="AB171" s="29" t="s">
        <v>213</v>
      </c>
      <c r="AC171" s="29"/>
      <c r="AD171" s="33" t="s">
        <v>214</v>
      </c>
      <c r="AE171" s="33"/>
      <c r="AF171" s="33"/>
      <c r="AG171" s="33"/>
      <c r="AH171" s="33"/>
      <c r="AI171" s="33"/>
      <c r="AJ171" s="33"/>
      <c r="AK171" s="33"/>
      <c r="AL171" s="33"/>
      <c r="AO171" s="34">
        <v>1228.6100000000001</v>
      </c>
      <c r="AP171" s="34"/>
      <c r="AQ171" s="34"/>
    </row>
    <row r="172" spans="1:43" ht="2.25" customHeight="1" x14ac:dyDescent="0.35"/>
    <row r="173" spans="1:43" ht="12.5" x14ac:dyDescent="0.35">
      <c r="E173" s="29" t="s">
        <v>297</v>
      </c>
      <c r="F173" s="29"/>
      <c r="G173" s="29"/>
      <c r="H173" s="29"/>
      <c r="I173" s="29"/>
      <c r="K173" s="33" t="s">
        <v>298</v>
      </c>
      <c r="L173" s="33"/>
      <c r="M173" s="33"/>
      <c r="N173" s="33"/>
      <c r="O173" s="33"/>
      <c r="P173" s="33"/>
      <c r="Q173" s="33"/>
      <c r="R173" s="33"/>
      <c r="T173" s="34">
        <v>5.69</v>
      </c>
      <c r="U173" s="34"/>
      <c r="V173" s="34"/>
      <c r="AB173" s="29" t="s">
        <v>217</v>
      </c>
      <c r="AC173" s="29"/>
      <c r="AD173" s="33" t="s">
        <v>218</v>
      </c>
      <c r="AE173" s="33"/>
      <c r="AF173" s="33"/>
      <c r="AG173" s="33"/>
      <c r="AH173" s="33"/>
      <c r="AI173" s="33"/>
      <c r="AJ173" s="33"/>
      <c r="AK173" s="33"/>
      <c r="AL173" s="33"/>
      <c r="AO173" s="34">
        <v>387.2</v>
      </c>
      <c r="AP173" s="34"/>
      <c r="AQ173" s="34"/>
    </row>
    <row r="174" spans="1:43" ht="2.25" customHeight="1" x14ac:dyDescent="0.35"/>
    <row r="175" spans="1:43" ht="12.5" x14ac:dyDescent="0.35">
      <c r="E175" s="29" t="s">
        <v>301</v>
      </c>
      <c r="F175" s="29"/>
      <c r="G175" s="29"/>
      <c r="H175" s="29"/>
      <c r="I175" s="29"/>
      <c r="K175" s="33" t="s">
        <v>302</v>
      </c>
      <c r="L175" s="33"/>
      <c r="M175" s="33"/>
      <c r="N175" s="33"/>
      <c r="O175" s="33"/>
      <c r="P175" s="33"/>
      <c r="Q175" s="33"/>
      <c r="R175" s="33"/>
      <c r="T175" s="34">
        <v>478.46000000000004</v>
      </c>
      <c r="U175" s="34"/>
      <c r="V175" s="34"/>
      <c r="AB175" s="29" t="s">
        <v>220</v>
      </c>
      <c r="AC175" s="29"/>
      <c r="AD175" s="39" t="s">
        <v>221</v>
      </c>
      <c r="AE175" s="39"/>
      <c r="AF175" s="39"/>
      <c r="AG175" s="39"/>
      <c r="AH175" s="39"/>
      <c r="AI175" s="39"/>
      <c r="AJ175" s="39"/>
      <c r="AK175" s="39"/>
      <c r="AL175" s="39"/>
      <c r="AO175" s="34">
        <v>3794.84</v>
      </c>
      <c r="AP175" s="34"/>
      <c r="AQ175" s="34"/>
    </row>
    <row r="176" spans="1:43" ht="8.25" customHeight="1" x14ac:dyDescent="0.35">
      <c r="AD176" s="39"/>
      <c r="AE176" s="39"/>
      <c r="AF176" s="39"/>
      <c r="AG176" s="39"/>
      <c r="AH176" s="39"/>
      <c r="AI176" s="39"/>
      <c r="AJ176" s="39"/>
      <c r="AK176" s="39"/>
      <c r="AL176" s="39"/>
    </row>
    <row r="177" spans="1:43" ht="1.5" customHeight="1" x14ac:dyDescent="0.35"/>
    <row r="178" spans="1:43" ht="12.5" x14ac:dyDescent="0.35">
      <c r="E178" s="29" t="s">
        <v>778</v>
      </c>
      <c r="F178" s="29"/>
      <c r="G178" s="29"/>
      <c r="H178" s="29"/>
      <c r="I178" s="29"/>
      <c r="K178" s="33" t="s">
        <v>779</v>
      </c>
      <c r="L178" s="33"/>
      <c r="M178" s="33"/>
      <c r="N178" s="33"/>
      <c r="O178" s="33"/>
      <c r="P178" s="33"/>
      <c r="Q178" s="33"/>
      <c r="R178" s="33"/>
      <c r="T178" s="34">
        <v>427</v>
      </c>
      <c r="U178" s="34"/>
      <c r="V178" s="34"/>
      <c r="AB178" s="29" t="s">
        <v>224</v>
      </c>
      <c r="AC178" s="29"/>
      <c r="AD178" s="39" t="s">
        <v>225</v>
      </c>
      <c r="AE178" s="39"/>
      <c r="AF178" s="39"/>
      <c r="AG178" s="39"/>
      <c r="AH178" s="39"/>
      <c r="AI178" s="39"/>
      <c r="AJ178" s="39"/>
      <c r="AK178" s="39"/>
      <c r="AL178" s="39"/>
      <c r="AO178" s="34">
        <v>4743.76</v>
      </c>
      <c r="AP178" s="34"/>
      <c r="AQ178" s="34"/>
    </row>
    <row r="179" spans="1:43" ht="8.25" customHeight="1" x14ac:dyDescent="0.35">
      <c r="AD179" s="39"/>
      <c r="AE179" s="39"/>
      <c r="AF179" s="39"/>
      <c r="AG179" s="39"/>
      <c r="AH179" s="39"/>
      <c r="AI179" s="39"/>
      <c r="AJ179" s="39"/>
      <c r="AK179" s="39"/>
      <c r="AL179" s="39"/>
    </row>
    <row r="180" spans="1:43" ht="1.5" customHeight="1" x14ac:dyDescent="0.35"/>
    <row r="181" spans="1:43" ht="12.5" x14ac:dyDescent="0.35">
      <c r="A181" s="35">
        <v>630</v>
      </c>
      <c r="B181" s="35"/>
      <c r="C181" s="35"/>
      <c r="K181" s="36" t="s">
        <v>305</v>
      </c>
      <c r="L181" s="36"/>
      <c r="M181" s="36"/>
      <c r="N181" s="36"/>
      <c r="O181" s="36"/>
      <c r="P181" s="36"/>
      <c r="Q181" s="36"/>
      <c r="R181" s="36"/>
      <c r="T181" s="37">
        <v>9462.84</v>
      </c>
      <c r="U181" s="37"/>
      <c r="V181" s="37"/>
      <c r="AB181" s="29" t="s">
        <v>228</v>
      </c>
      <c r="AC181" s="29"/>
      <c r="AD181" s="39" t="s">
        <v>229</v>
      </c>
      <c r="AE181" s="39"/>
      <c r="AF181" s="39"/>
      <c r="AG181" s="39"/>
      <c r="AH181" s="39"/>
      <c r="AI181" s="39"/>
      <c r="AJ181" s="39"/>
      <c r="AK181" s="39"/>
      <c r="AL181" s="39"/>
      <c r="AO181" s="34">
        <v>12807.19</v>
      </c>
      <c r="AP181" s="34"/>
      <c r="AQ181" s="34"/>
    </row>
    <row r="182" spans="1:43" ht="8.25" customHeight="1" x14ac:dyDescent="0.35">
      <c r="AD182" s="39"/>
      <c r="AE182" s="39"/>
      <c r="AF182" s="39"/>
      <c r="AG182" s="39"/>
      <c r="AH182" s="39"/>
      <c r="AI182" s="39"/>
      <c r="AJ182" s="39"/>
      <c r="AK182" s="39"/>
      <c r="AL182" s="39"/>
    </row>
    <row r="183" spans="1:43" ht="1.5" customHeight="1" x14ac:dyDescent="0.35"/>
    <row r="184" spans="1:43" ht="12.5" x14ac:dyDescent="0.35">
      <c r="E184" s="29" t="s">
        <v>308</v>
      </c>
      <c r="F184" s="29"/>
      <c r="G184" s="29"/>
      <c r="H184" s="29"/>
      <c r="I184" s="29"/>
      <c r="K184" s="33" t="s">
        <v>309</v>
      </c>
      <c r="L184" s="33"/>
      <c r="M184" s="33"/>
      <c r="N184" s="33"/>
      <c r="O184" s="33"/>
      <c r="P184" s="33"/>
      <c r="Q184" s="33"/>
      <c r="R184" s="33"/>
      <c r="T184" s="34">
        <v>4984.53</v>
      </c>
      <c r="U184" s="34"/>
      <c r="V184" s="34"/>
      <c r="AB184" s="29" t="s">
        <v>232</v>
      </c>
      <c r="AC184" s="29"/>
      <c r="AD184" s="39" t="s">
        <v>233</v>
      </c>
      <c r="AE184" s="39"/>
      <c r="AF184" s="39"/>
      <c r="AG184" s="39"/>
      <c r="AH184" s="39"/>
      <c r="AI184" s="39"/>
      <c r="AJ184" s="39"/>
      <c r="AK184" s="39"/>
      <c r="AL184" s="39"/>
      <c r="AO184" s="34">
        <v>34834.590000000004</v>
      </c>
      <c r="AP184" s="34"/>
      <c r="AQ184" s="34"/>
    </row>
    <row r="185" spans="1:43" ht="8.25" customHeight="1" x14ac:dyDescent="0.35">
      <c r="AD185" s="39"/>
      <c r="AE185" s="39"/>
      <c r="AF185" s="39"/>
      <c r="AG185" s="39"/>
      <c r="AH185" s="39"/>
      <c r="AI185" s="39"/>
      <c r="AJ185" s="39"/>
      <c r="AK185" s="39"/>
      <c r="AL185" s="39"/>
    </row>
    <row r="186" spans="1:43" ht="1.5" customHeight="1" x14ac:dyDescent="0.35"/>
    <row r="187" spans="1:43" ht="12.5" x14ac:dyDescent="0.35">
      <c r="E187" s="29" t="s">
        <v>565</v>
      </c>
      <c r="F187" s="29"/>
      <c r="G187" s="29"/>
      <c r="H187" s="29"/>
      <c r="I187" s="29"/>
      <c r="K187" s="33" t="s">
        <v>566</v>
      </c>
      <c r="L187" s="33"/>
      <c r="M187" s="33"/>
      <c r="N187" s="33"/>
      <c r="O187" s="33"/>
      <c r="P187" s="33"/>
      <c r="Q187" s="33"/>
      <c r="R187" s="33"/>
      <c r="T187" s="34">
        <v>41708.800000000003</v>
      </c>
      <c r="U187" s="34"/>
      <c r="V187" s="34"/>
      <c r="AB187" s="29" t="s">
        <v>236</v>
      </c>
      <c r="AC187" s="29"/>
      <c r="AD187" s="39" t="s">
        <v>237</v>
      </c>
      <c r="AE187" s="39"/>
      <c r="AF187" s="39"/>
      <c r="AG187" s="39"/>
      <c r="AH187" s="39"/>
      <c r="AI187" s="39"/>
      <c r="AJ187" s="39"/>
      <c r="AK187" s="39"/>
      <c r="AL187" s="39"/>
      <c r="AO187" s="34">
        <v>9045.11</v>
      </c>
      <c r="AP187" s="34"/>
      <c r="AQ187" s="34"/>
    </row>
    <row r="188" spans="1:43" ht="8.25" customHeight="1" x14ac:dyDescent="0.35">
      <c r="AD188" s="39"/>
      <c r="AE188" s="39"/>
      <c r="AF188" s="39"/>
      <c r="AG188" s="39"/>
      <c r="AH188" s="39"/>
      <c r="AI188" s="39"/>
      <c r="AJ188" s="39"/>
      <c r="AK188" s="39"/>
      <c r="AL188" s="39"/>
    </row>
    <row r="189" spans="1:43" ht="1.5" customHeight="1" x14ac:dyDescent="0.35"/>
    <row r="190" spans="1:43" ht="12.5" x14ac:dyDescent="0.35">
      <c r="E190" s="29" t="s">
        <v>567</v>
      </c>
      <c r="F190" s="29"/>
      <c r="G190" s="29"/>
      <c r="H190" s="29"/>
      <c r="I190" s="29"/>
      <c r="K190" s="33" t="s">
        <v>780</v>
      </c>
      <c r="L190" s="33"/>
      <c r="M190" s="33"/>
      <c r="N190" s="33"/>
      <c r="O190" s="33"/>
      <c r="P190" s="33"/>
      <c r="Q190" s="33"/>
      <c r="R190" s="33"/>
      <c r="T190" s="34">
        <v>17512.46</v>
      </c>
      <c r="U190" s="34"/>
      <c r="V190" s="34"/>
      <c r="AB190" s="29" t="s">
        <v>240</v>
      </c>
      <c r="AC190" s="29"/>
      <c r="AD190" s="39" t="s">
        <v>241</v>
      </c>
      <c r="AE190" s="39"/>
      <c r="AF190" s="39"/>
      <c r="AG190" s="39"/>
      <c r="AH190" s="39"/>
      <c r="AI190" s="39"/>
      <c r="AJ190" s="39"/>
      <c r="AK190" s="39"/>
      <c r="AL190" s="39"/>
      <c r="AO190" s="34">
        <v>3583.57</v>
      </c>
      <c r="AP190" s="34"/>
      <c r="AQ190" s="34"/>
    </row>
    <row r="191" spans="1:43" ht="8.25" customHeight="1" x14ac:dyDescent="0.35">
      <c r="AD191" s="39"/>
      <c r="AE191" s="39"/>
      <c r="AF191" s="39"/>
      <c r="AG191" s="39"/>
      <c r="AH191" s="39"/>
      <c r="AI191" s="39"/>
      <c r="AJ191" s="39"/>
      <c r="AK191" s="39"/>
      <c r="AL191" s="39"/>
    </row>
    <row r="192" spans="1:43" ht="1.5" customHeight="1" x14ac:dyDescent="0.35"/>
    <row r="193" spans="1:43" ht="12.5" x14ac:dyDescent="0.35">
      <c r="E193" s="29" t="s">
        <v>618</v>
      </c>
      <c r="F193" s="29"/>
      <c r="G193" s="29"/>
      <c r="H193" s="29"/>
      <c r="I193" s="29"/>
      <c r="K193" s="33" t="s">
        <v>781</v>
      </c>
      <c r="L193" s="33"/>
      <c r="M193" s="33"/>
      <c r="N193" s="33"/>
      <c r="O193" s="33"/>
      <c r="P193" s="33"/>
      <c r="Q193" s="33"/>
      <c r="R193" s="33"/>
      <c r="T193" s="34">
        <v>8</v>
      </c>
      <c r="U193" s="34"/>
      <c r="V193" s="34"/>
      <c r="AB193" s="29" t="s">
        <v>244</v>
      </c>
      <c r="AC193" s="29"/>
      <c r="AD193" s="39" t="s">
        <v>245</v>
      </c>
      <c r="AE193" s="39"/>
      <c r="AF193" s="39"/>
      <c r="AG193" s="39"/>
      <c r="AH193" s="39"/>
      <c r="AI193" s="39"/>
      <c r="AJ193" s="39"/>
      <c r="AK193" s="39"/>
      <c r="AL193" s="39"/>
      <c r="AO193" s="34">
        <v>92382.99</v>
      </c>
      <c r="AP193" s="34"/>
      <c r="AQ193" s="34"/>
    </row>
    <row r="194" spans="1:43" ht="8.25" customHeight="1" x14ac:dyDescent="0.35">
      <c r="AD194" s="39"/>
      <c r="AE194" s="39"/>
      <c r="AF194" s="39"/>
      <c r="AG194" s="39"/>
      <c r="AH194" s="39"/>
      <c r="AI194" s="39"/>
      <c r="AJ194" s="39"/>
      <c r="AK194" s="39"/>
      <c r="AL194" s="39"/>
    </row>
    <row r="195" spans="1:43" ht="1.5" customHeight="1" x14ac:dyDescent="0.35"/>
    <row r="196" spans="1:43" ht="12.5" x14ac:dyDescent="0.35">
      <c r="A196" s="35">
        <v>632</v>
      </c>
      <c r="B196" s="35"/>
      <c r="C196" s="35"/>
      <c r="K196" s="36" t="s">
        <v>310</v>
      </c>
      <c r="L196" s="36"/>
      <c r="M196" s="36"/>
      <c r="N196" s="36"/>
      <c r="O196" s="36"/>
      <c r="P196" s="36"/>
      <c r="Q196" s="36"/>
      <c r="R196" s="36"/>
      <c r="T196" s="37">
        <v>64213.79</v>
      </c>
      <c r="U196" s="37"/>
      <c r="V196" s="37"/>
      <c r="AB196" s="29" t="s">
        <v>247</v>
      </c>
      <c r="AC196" s="29"/>
      <c r="AD196" s="33" t="s">
        <v>248</v>
      </c>
      <c r="AE196" s="33"/>
      <c r="AF196" s="33"/>
      <c r="AG196" s="33"/>
      <c r="AH196" s="33"/>
      <c r="AI196" s="33"/>
      <c r="AJ196" s="33"/>
      <c r="AK196" s="33"/>
      <c r="AL196" s="33"/>
      <c r="AO196" s="34">
        <v>576.05000000000007</v>
      </c>
      <c r="AP196" s="34"/>
      <c r="AQ196" s="34"/>
    </row>
    <row r="197" spans="1:43" ht="2.25" customHeight="1" x14ac:dyDescent="0.35"/>
    <row r="198" spans="1:43" ht="12.5" x14ac:dyDescent="0.35">
      <c r="E198" s="29" t="s">
        <v>314</v>
      </c>
      <c r="F198" s="29"/>
      <c r="G198" s="29"/>
      <c r="H198" s="29"/>
      <c r="I198" s="29"/>
      <c r="K198" s="33" t="s">
        <v>315</v>
      </c>
      <c r="L198" s="33"/>
      <c r="M198" s="33"/>
      <c r="N198" s="33"/>
      <c r="O198" s="33"/>
      <c r="P198" s="33"/>
      <c r="Q198" s="33"/>
      <c r="R198" s="33"/>
      <c r="T198" s="34">
        <v>20253050.969999999</v>
      </c>
      <c r="U198" s="34"/>
      <c r="V198" s="34"/>
      <c r="X198" s="35">
        <v>715</v>
      </c>
      <c r="Y198" s="35"/>
      <c r="Z198" s="35"/>
      <c r="AD198" s="36" t="s">
        <v>251</v>
      </c>
      <c r="AE198" s="36"/>
      <c r="AF198" s="36"/>
      <c r="AG198" s="36"/>
      <c r="AH198" s="36"/>
      <c r="AI198" s="36"/>
      <c r="AJ198" s="36"/>
      <c r="AK198" s="36"/>
      <c r="AL198" s="36"/>
      <c r="AO198" s="37">
        <v>803542.74</v>
      </c>
      <c r="AP198" s="37"/>
      <c r="AQ198" s="37"/>
    </row>
    <row r="199" spans="1:43" ht="2.25" customHeight="1" x14ac:dyDescent="0.35"/>
    <row r="200" spans="1:43" ht="12.5" x14ac:dyDescent="0.35">
      <c r="E200" s="29" t="s">
        <v>316</v>
      </c>
      <c r="F200" s="29"/>
      <c r="G200" s="29"/>
      <c r="H200" s="29"/>
      <c r="I200" s="29"/>
      <c r="K200" s="33" t="s">
        <v>317</v>
      </c>
      <c r="L200" s="33"/>
      <c r="M200" s="33"/>
      <c r="N200" s="33"/>
      <c r="O200" s="33"/>
      <c r="P200" s="33"/>
      <c r="Q200" s="33"/>
      <c r="R200" s="33"/>
      <c r="T200" s="34">
        <v>1081936.3600000001</v>
      </c>
      <c r="U200" s="34"/>
      <c r="V200" s="34"/>
      <c r="AB200" s="29" t="s">
        <v>254</v>
      </c>
      <c r="AC200" s="29"/>
      <c r="AD200" s="33" t="s">
        <v>255</v>
      </c>
      <c r="AE200" s="33"/>
      <c r="AF200" s="33"/>
      <c r="AG200" s="33"/>
      <c r="AH200" s="33"/>
      <c r="AI200" s="33"/>
      <c r="AJ200" s="33"/>
      <c r="AK200" s="33"/>
      <c r="AL200" s="33"/>
      <c r="AO200" s="34">
        <v>380920.37</v>
      </c>
      <c r="AP200" s="34"/>
      <c r="AQ200" s="34"/>
    </row>
    <row r="201" spans="1:43" ht="2.25" customHeight="1" x14ac:dyDescent="0.35"/>
    <row r="202" spans="1:43" ht="12.5" x14ac:dyDescent="0.35">
      <c r="A202" s="35">
        <v>640</v>
      </c>
      <c r="B202" s="35"/>
      <c r="C202" s="35"/>
      <c r="K202" s="36" t="s">
        <v>325</v>
      </c>
      <c r="L202" s="36"/>
      <c r="M202" s="36"/>
      <c r="N202" s="36"/>
      <c r="O202" s="36"/>
      <c r="P202" s="36"/>
      <c r="Q202" s="36"/>
      <c r="R202" s="36"/>
      <c r="T202" s="37">
        <v>21334987.330000002</v>
      </c>
      <c r="U202" s="37"/>
      <c r="V202" s="37"/>
      <c r="AB202" s="29" t="s">
        <v>258</v>
      </c>
      <c r="AC202" s="29"/>
      <c r="AD202" s="39" t="s">
        <v>259</v>
      </c>
      <c r="AE202" s="39"/>
      <c r="AF202" s="39"/>
      <c r="AG202" s="39"/>
      <c r="AH202" s="39"/>
      <c r="AI202" s="39"/>
      <c r="AJ202" s="39"/>
      <c r="AK202" s="39"/>
      <c r="AL202" s="39"/>
      <c r="AO202" s="34">
        <v>30000</v>
      </c>
      <c r="AP202" s="34"/>
      <c r="AQ202" s="34"/>
    </row>
    <row r="203" spans="1:43" ht="8.25" customHeight="1" x14ac:dyDescent="0.35">
      <c r="AD203" s="39"/>
      <c r="AE203" s="39"/>
      <c r="AF203" s="39"/>
      <c r="AG203" s="39"/>
      <c r="AH203" s="39"/>
      <c r="AI203" s="39"/>
      <c r="AJ203" s="39"/>
      <c r="AK203" s="39"/>
      <c r="AL203" s="39"/>
    </row>
    <row r="204" spans="1:43" ht="1.5" customHeight="1" x14ac:dyDescent="0.35"/>
    <row r="205" spans="1:43" ht="12.5" x14ac:dyDescent="0.35">
      <c r="E205" s="29" t="s">
        <v>328</v>
      </c>
      <c r="F205" s="29"/>
      <c r="G205" s="29"/>
      <c r="H205" s="29"/>
      <c r="I205" s="29"/>
      <c r="K205" s="33" t="s">
        <v>329</v>
      </c>
      <c r="L205" s="33"/>
      <c r="M205" s="33"/>
      <c r="N205" s="33"/>
      <c r="O205" s="33"/>
      <c r="P205" s="33"/>
      <c r="Q205" s="33"/>
      <c r="R205" s="33"/>
      <c r="T205" s="34">
        <v>1794.1000000000001</v>
      </c>
      <c r="U205" s="34"/>
      <c r="V205" s="34"/>
      <c r="X205" s="35">
        <v>716</v>
      </c>
      <c r="Y205" s="35"/>
      <c r="Z205" s="35"/>
      <c r="AD205" s="36" t="s">
        <v>261</v>
      </c>
      <c r="AE205" s="36"/>
      <c r="AF205" s="36"/>
      <c r="AG205" s="36"/>
      <c r="AH205" s="36"/>
      <c r="AI205" s="36"/>
      <c r="AJ205" s="36"/>
      <c r="AK205" s="36"/>
      <c r="AL205" s="36"/>
      <c r="AO205" s="37">
        <v>410920.37</v>
      </c>
      <c r="AP205" s="37"/>
      <c r="AQ205" s="37"/>
    </row>
    <row r="206" spans="1:43" ht="2.25" customHeight="1" x14ac:dyDescent="0.35"/>
    <row r="207" spans="1:43" ht="12.5" x14ac:dyDescent="0.35">
      <c r="E207" s="29" t="s">
        <v>782</v>
      </c>
      <c r="F207" s="29"/>
      <c r="G207" s="29"/>
      <c r="H207" s="29"/>
      <c r="I207" s="29"/>
      <c r="K207" s="33" t="s">
        <v>783</v>
      </c>
      <c r="L207" s="33"/>
      <c r="M207" s="33"/>
      <c r="N207" s="33"/>
      <c r="O207" s="33"/>
      <c r="P207" s="33"/>
      <c r="Q207" s="33"/>
      <c r="R207" s="33"/>
      <c r="T207" s="34">
        <v>228.12</v>
      </c>
      <c r="U207" s="34"/>
      <c r="V207" s="34"/>
      <c r="AB207" s="29" t="s">
        <v>265</v>
      </c>
      <c r="AC207" s="29"/>
      <c r="AD207" s="33" t="s">
        <v>266</v>
      </c>
      <c r="AE207" s="33"/>
      <c r="AF207" s="33"/>
      <c r="AG207" s="33"/>
      <c r="AH207" s="33"/>
      <c r="AI207" s="33"/>
      <c r="AJ207" s="33"/>
      <c r="AK207" s="33"/>
      <c r="AL207" s="33"/>
      <c r="AO207" s="34">
        <v>15631.6</v>
      </c>
      <c r="AP207" s="34"/>
      <c r="AQ207" s="34"/>
    </row>
    <row r="208" spans="1:43" ht="2.25" customHeight="1" x14ac:dyDescent="0.35"/>
    <row r="209" spans="1:43" ht="12.5" x14ac:dyDescent="0.35">
      <c r="A209" s="35">
        <v>642</v>
      </c>
      <c r="B209" s="35"/>
      <c r="C209" s="35"/>
      <c r="K209" s="36" t="s">
        <v>332</v>
      </c>
      <c r="L209" s="36"/>
      <c r="M209" s="36"/>
      <c r="N209" s="36"/>
      <c r="O209" s="36"/>
      <c r="P209" s="36"/>
      <c r="Q209" s="36"/>
      <c r="R209" s="36"/>
      <c r="T209" s="37">
        <v>2022.22</v>
      </c>
      <c r="U209" s="37"/>
      <c r="V209" s="37"/>
      <c r="AB209" s="29" t="s">
        <v>561</v>
      </c>
      <c r="AC209" s="29"/>
      <c r="AD209" s="39" t="s">
        <v>562</v>
      </c>
      <c r="AE209" s="39"/>
      <c r="AF209" s="39"/>
      <c r="AG209" s="39"/>
      <c r="AH209" s="39"/>
      <c r="AI209" s="39"/>
      <c r="AJ209" s="39"/>
      <c r="AK209" s="39"/>
      <c r="AL209" s="39"/>
      <c r="AO209" s="34">
        <v>38.56</v>
      </c>
      <c r="AP209" s="34"/>
      <c r="AQ209" s="34"/>
    </row>
    <row r="210" spans="1:43" ht="8.25" customHeight="1" x14ac:dyDescent="0.35">
      <c r="AD210" s="39"/>
      <c r="AE210" s="39"/>
      <c r="AF210" s="39"/>
      <c r="AG210" s="39"/>
      <c r="AH210" s="39"/>
      <c r="AI210" s="39"/>
      <c r="AJ210" s="39"/>
      <c r="AK210" s="39"/>
      <c r="AL210" s="39"/>
    </row>
    <row r="211" spans="1:43" ht="1.5" customHeight="1" x14ac:dyDescent="0.35"/>
    <row r="212" spans="1:43" ht="12.5" x14ac:dyDescent="0.35">
      <c r="E212" s="29" t="s">
        <v>333</v>
      </c>
      <c r="F212" s="29"/>
      <c r="G212" s="29"/>
      <c r="H212" s="29"/>
      <c r="I212" s="29"/>
      <c r="K212" s="33" t="s">
        <v>334</v>
      </c>
      <c r="L212" s="33"/>
      <c r="M212" s="33"/>
      <c r="N212" s="33"/>
      <c r="O212" s="33"/>
      <c r="P212" s="33"/>
      <c r="Q212" s="33"/>
      <c r="R212" s="33"/>
      <c r="T212" s="34">
        <v>249324.02000000002</v>
      </c>
      <c r="U212" s="34"/>
      <c r="V212" s="34"/>
      <c r="AB212" s="29" t="s">
        <v>269</v>
      </c>
      <c r="AC212" s="29"/>
      <c r="AD212" s="33" t="s">
        <v>270</v>
      </c>
      <c r="AE212" s="33"/>
      <c r="AF212" s="33"/>
      <c r="AG212" s="33"/>
      <c r="AH212" s="33"/>
      <c r="AI212" s="33"/>
      <c r="AJ212" s="33"/>
      <c r="AK212" s="33"/>
      <c r="AL212" s="33"/>
      <c r="AO212" s="34">
        <v>156563.86000000002</v>
      </c>
      <c r="AP212" s="34"/>
      <c r="AQ212" s="34"/>
    </row>
    <row r="213" spans="1:43" ht="2.25" customHeight="1" x14ac:dyDescent="0.35"/>
    <row r="214" spans="1:43" ht="12.5" x14ac:dyDescent="0.35">
      <c r="E214" s="29" t="s">
        <v>337</v>
      </c>
      <c r="F214" s="29"/>
      <c r="G214" s="29"/>
      <c r="H214" s="29"/>
      <c r="I214" s="29"/>
      <c r="K214" s="33" t="s">
        <v>338</v>
      </c>
      <c r="L214" s="33"/>
      <c r="M214" s="33"/>
      <c r="N214" s="33"/>
      <c r="O214" s="33"/>
      <c r="P214" s="33"/>
      <c r="Q214" s="33"/>
      <c r="R214" s="33"/>
      <c r="T214" s="34">
        <v>13263.43</v>
      </c>
      <c r="U214" s="34"/>
      <c r="V214" s="34"/>
      <c r="X214" s="35">
        <v>718</v>
      </c>
      <c r="Y214" s="35"/>
      <c r="Z214" s="35"/>
      <c r="AD214" s="36" t="s">
        <v>270</v>
      </c>
      <c r="AE214" s="36"/>
      <c r="AF214" s="36"/>
      <c r="AG214" s="36"/>
      <c r="AH214" s="36"/>
      <c r="AI214" s="36"/>
      <c r="AJ214" s="36"/>
      <c r="AK214" s="36"/>
      <c r="AL214" s="36"/>
      <c r="AO214" s="37">
        <v>172234.02</v>
      </c>
      <c r="AP214" s="37"/>
      <c r="AQ214" s="37"/>
    </row>
    <row r="215" spans="1:43" ht="2.25" customHeight="1" x14ac:dyDescent="0.35"/>
    <row r="216" spans="1:43" ht="12.5" x14ac:dyDescent="0.35">
      <c r="A216" s="35">
        <v>660</v>
      </c>
      <c r="B216" s="35"/>
      <c r="C216" s="35"/>
      <c r="K216" s="36" t="s">
        <v>339</v>
      </c>
      <c r="L216" s="36"/>
      <c r="M216" s="36"/>
      <c r="N216" s="36"/>
      <c r="O216" s="36"/>
      <c r="P216" s="36"/>
      <c r="Q216" s="36"/>
      <c r="R216" s="36"/>
      <c r="T216" s="37">
        <v>262587.45</v>
      </c>
      <c r="U216" s="37"/>
      <c r="V216" s="37"/>
      <c r="AB216" s="29" t="s">
        <v>273</v>
      </c>
      <c r="AC216" s="29"/>
      <c r="AD216" s="39" t="s">
        <v>274</v>
      </c>
      <c r="AE216" s="39"/>
      <c r="AF216" s="39"/>
      <c r="AG216" s="39"/>
      <c r="AH216" s="39"/>
      <c r="AI216" s="39"/>
      <c r="AJ216" s="39"/>
      <c r="AK216" s="39"/>
      <c r="AL216" s="39"/>
      <c r="AO216" s="34">
        <v>125560.35</v>
      </c>
      <c r="AP216" s="34"/>
      <c r="AQ216" s="34"/>
    </row>
    <row r="217" spans="1:43" ht="8.25" customHeight="1" x14ac:dyDescent="0.35">
      <c r="AD217" s="39"/>
      <c r="AE217" s="39"/>
      <c r="AF217" s="39"/>
      <c r="AG217" s="39"/>
      <c r="AH217" s="39"/>
      <c r="AI217" s="39"/>
      <c r="AJ217" s="39"/>
      <c r="AK217" s="39"/>
      <c r="AL217" s="39"/>
    </row>
    <row r="218" spans="1:43" ht="1.5" customHeight="1" x14ac:dyDescent="0.35"/>
    <row r="219" spans="1:43" ht="12.5" x14ac:dyDescent="0.35">
      <c r="E219" s="29" t="s">
        <v>340</v>
      </c>
      <c r="F219" s="29"/>
      <c r="G219" s="29"/>
      <c r="H219" s="29"/>
      <c r="I219" s="29"/>
      <c r="K219" s="33" t="s">
        <v>341</v>
      </c>
      <c r="L219" s="33"/>
      <c r="M219" s="33"/>
      <c r="N219" s="33"/>
      <c r="O219" s="33"/>
      <c r="P219" s="33"/>
      <c r="Q219" s="33"/>
      <c r="R219" s="33"/>
      <c r="T219" s="34">
        <v>1861970.6600000001</v>
      </c>
      <c r="U219" s="34"/>
      <c r="V219" s="34"/>
      <c r="AB219" s="29" t="s">
        <v>277</v>
      </c>
      <c r="AC219" s="29"/>
      <c r="AD219" s="39" t="s">
        <v>278</v>
      </c>
      <c r="AE219" s="39"/>
      <c r="AF219" s="39"/>
      <c r="AG219" s="39"/>
      <c r="AH219" s="39"/>
      <c r="AI219" s="39"/>
      <c r="AJ219" s="39"/>
      <c r="AK219" s="39"/>
      <c r="AL219" s="39"/>
      <c r="AO219" s="34">
        <v>163.81</v>
      </c>
      <c r="AP219" s="34"/>
      <c r="AQ219" s="34"/>
    </row>
    <row r="220" spans="1:43" ht="8.25" customHeight="1" x14ac:dyDescent="0.35">
      <c r="AD220" s="39"/>
      <c r="AE220" s="39"/>
      <c r="AF220" s="39"/>
      <c r="AG220" s="39"/>
      <c r="AH220" s="39"/>
      <c r="AI220" s="39"/>
      <c r="AJ220" s="39"/>
      <c r="AK220" s="39"/>
      <c r="AL220" s="39"/>
    </row>
    <row r="221" spans="1:43" ht="12.5" x14ac:dyDescent="0.35">
      <c r="E221" s="29" t="s">
        <v>342</v>
      </c>
      <c r="F221" s="29"/>
      <c r="G221" s="29"/>
      <c r="H221" s="29"/>
      <c r="I221" s="29"/>
      <c r="K221" s="33" t="s">
        <v>343</v>
      </c>
      <c r="L221" s="33"/>
      <c r="M221" s="33"/>
      <c r="N221" s="33"/>
      <c r="O221" s="33"/>
      <c r="P221" s="33"/>
      <c r="Q221" s="33"/>
      <c r="R221" s="33"/>
      <c r="T221" s="34">
        <v>15644.87</v>
      </c>
      <c r="U221" s="34"/>
      <c r="V221" s="34"/>
      <c r="X221" s="35">
        <v>720</v>
      </c>
      <c r="Y221" s="35"/>
      <c r="Z221" s="35"/>
      <c r="AD221" s="36" t="s">
        <v>281</v>
      </c>
      <c r="AE221" s="36"/>
      <c r="AF221" s="36"/>
      <c r="AG221" s="36"/>
      <c r="AH221" s="36"/>
      <c r="AI221" s="36"/>
      <c r="AJ221" s="36"/>
      <c r="AK221" s="36"/>
      <c r="AL221" s="36"/>
      <c r="AO221" s="37">
        <v>125724.16</v>
      </c>
      <c r="AP221" s="37"/>
      <c r="AQ221" s="37"/>
    </row>
    <row r="222" spans="1:43" ht="2.25" customHeight="1" x14ac:dyDescent="0.35"/>
    <row r="223" spans="1:43" ht="12.5" x14ac:dyDescent="0.35">
      <c r="A223" s="35">
        <v>714</v>
      </c>
      <c r="B223" s="35"/>
      <c r="C223" s="35"/>
      <c r="K223" s="36" t="s">
        <v>146</v>
      </c>
      <c r="L223" s="36"/>
      <c r="M223" s="36"/>
      <c r="N223" s="36"/>
      <c r="O223" s="36"/>
      <c r="P223" s="36"/>
      <c r="Q223" s="36"/>
      <c r="R223" s="36"/>
      <c r="T223" s="37">
        <v>1877615.53</v>
      </c>
      <c r="U223" s="37"/>
      <c r="V223" s="37"/>
      <c r="AB223" s="29" t="s">
        <v>285</v>
      </c>
      <c r="AC223" s="29"/>
      <c r="AD223" s="33" t="s">
        <v>286</v>
      </c>
      <c r="AE223" s="33"/>
      <c r="AF223" s="33"/>
      <c r="AG223" s="33"/>
      <c r="AH223" s="33"/>
      <c r="AI223" s="33"/>
      <c r="AJ223" s="33"/>
      <c r="AK223" s="33"/>
      <c r="AL223" s="33"/>
      <c r="AO223" s="34">
        <v>11419.08</v>
      </c>
      <c r="AP223" s="34"/>
      <c r="AQ223" s="34"/>
    </row>
    <row r="224" spans="1:43" ht="2.25" customHeight="1" x14ac:dyDescent="0.35"/>
    <row r="225" spans="1:43" ht="12.5" x14ac:dyDescent="0.35">
      <c r="E225" s="29" t="s">
        <v>282</v>
      </c>
      <c r="F225" s="29"/>
      <c r="G225" s="29"/>
      <c r="H225" s="29"/>
      <c r="I225" s="29"/>
      <c r="K225" s="33" t="s">
        <v>283</v>
      </c>
      <c r="L225" s="33"/>
      <c r="M225" s="33"/>
      <c r="N225" s="33"/>
      <c r="O225" s="33"/>
      <c r="P225" s="33"/>
      <c r="Q225" s="33"/>
      <c r="R225" s="33"/>
      <c r="T225" s="34">
        <v>249.29</v>
      </c>
      <c r="U225" s="34"/>
      <c r="V225" s="34"/>
      <c r="X225" s="35">
        <v>730</v>
      </c>
      <c r="Y225" s="35"/>
      <c r="Z225" s="35"/>
      <c r="AD225" s="36" t="s">
        <v>283</v>
      </c>
      <c r="AE225" s="36"/>
      <c r="AF225" s="36"/>
      <c r="AG225" s="36"/>
      <c r="AH225" s="36"/>
      <c r="AI225" s="36"/>
      <c r="AJ225" s="36"/>
      <c r="AK225" s="36"/>
      <c r="AL225" s="36"/>
      <c r="AO225" s="37">
        <v>11419.08</v>
      </c>
      <c r="AP225" s="37"/>
      <c r="AQ225" s="37"/>
    </row>
    <row r="226" spans="1:43" ht="2.25" customHeight="1" x14ac:dyDescent="0.35"/>
    <row r="227" spans="1:43" ht="12.5" x14ac:dyDescent="0.35">
      <c r="A227" s="35">
        <v>730</v>
      </c>
      <c r="B227" s="35"/>
      <c r="C227" s="35"/>
      <c r="K227" s="36" t="s">
        <v>283</v>
      </c>
      <c r="L227" s="36"/>
      <c r="M227" s="36"/>
      <c r="N227" s="36"/>
      <c r="O227" s="36"/>
      <c r="P227" s="36"/>
      <c r="Q227" s="36"/>
      <c r="R227" s="36"/>
      <c r="T227" s="37">
        <v>249.29</v>
      </c>
      <c r="U227" s="37"/>
      <c r="V227" s="37"/>
      <c r="AB227" s="29" t="s">
        <v>289</v>
      </c>
      <c r="AC227" s="29"/>
      <c r="AD227" s="33" t="s">
        <v>290</v>
      </c>
      <c r="AE227" s="33"/>
      <c r="AF227" s="33"/>
      <c r="AG227" s="33"/>
      <c r="AH227" s="33"/>
      <c r="AI227" s="33"/>
      <c r="AJ227" s="33"/>
      <c r="AK227" s="33"/>
      <c r="AL227" s="33"/>
      <c r="AO227" s="34">
        <v>414.82</v>
      </c>
      <c r="AP227" s="34"/>
      <c r="AQ227" s="34"/>
    </row>
    <row r="228" spans="1:43" ht="1.5" customHeight="1" x14ac:dyDescent="0.35"/>
    <row r="229" spans="1:43" ht="12.5" x14ac:dyDescent="0.35">
      <c r="AB229" s="29" t="s">
        <v>291</v>
      </c>
      <c r="AC229" s="29"/>
      <c r="AD229" s="39" t="s">
        <v>292</v>
      </c>
      <c r="AE229" s="39"/>
      <c r="AF229" s="39"/>
      <c r="AG229" s="39"/>
      <c r="AH229" s="39"/>
      <c r="AI229" s="39"/>
      <c r="AJ229" s="39"/>
      <c r="AK229" s="39"/>
      <c r="AL229" s="39"/>
      <c r="AO229" s="34">
        <v>26783.03</v>
      </c>
      <c r="AP229" s="34"/>
      <c r="AQ229" s="34"/>
    </row>
    <row r="230" spans="1:43" ht="8.25" customHeight="1" x14ac:dyDescent="0.35">
      <c r="AD230" s="39"/>
      <c r="AE230" s="39"/>
      <c r="AF230" s="39"/>
      <c r="AG230" s="39"/>
      <c r="AH230" s="39"/>
      <c r="AI230" s="39"/>
      <c r="AJ230" s="39"/>
      <c r="AK230" s="39"/>
      <c r="AL230" s="39"/>
    </row>
    <row r="231" spans="1:43" ht="1.5" customHeight="1" x14ac:dyDescent="0.35"/>
    <row r="232" spans="1:43" ht="13.5" customHeight="1" x14ac:dyDescent="0.35">
      <c r="AB232" s="29" t="s">
        <v>295</v>
      </c>
      <c r="AC232" s="29"/>
      <c r="AD232" s="33" t="s">
        <v>296</v>
      </c>
      <c r="AE232" s="33"/>
      <c r="AF232" s="33"/>
      <c r="AG232" s="33"/>
      <c r="AH232" s="33"/>
      <c r="AI232" s="33"/>
      <c r="AJ232" s="33"/>
      <c r="AK232" s="33"/>
      <c r="AL232" s="33"/>
      <c r="AO232" s="34">
        <v>1565.56</v>
      </c>
      <c r="AP232" s="34"/>
      <c r="AQ232" s="34"/>
    </row>
    <row r="233" spans="1:43" ht="1.5" customHeight="1" x14ac:dyDescent="0.35"/>
    <row r="234" spans="1:43" ht="13.5" customHeight="1" x14ac:dyDescent="0.35">
      <c r="AB234" s="29" t="s">
        <v>299</v>
      </c>
      <c r="AC234" s="29"/>
      <c r="AD234" s="33" t="s">
        <v>300</v>
      </c>
      <c r="AE234" s="33"/>
      <c r="AF234" s="33"/>
      <c r="AG234" s="33"/>
      <c r="AH234" s="33"/>
      <c r="AI234" s="33"/>
      <c r="AJ234" s="33"/>
      <c r="AK234" s="33"/>
      <c r="AL234" s="33"/>
      <c r="AO234" s="34">
        <v>718.68000000000006</v>
      </c>
      <c r="AP234" s="34"/>
      <c r="AQ234" s="34"/>
    </row>
    <row r="235" spans="1:43" ht="1.5" customHeight="1" x14ac:dyDescent="0.35"/>
    <row r="236" spans="1:43" ht="13.5" customHeight="1" x14ac:dyDescent="0.35">
      <c r="AB236" s="29" t="s">
        <v>303</v>
      </c>
      <c r="AC236" s="29"/>
      <c r="AD236" s="33" t="s">
        <v>304</v>
      </c>
      <c r="AE236" s="33"/>
      <c r="AF236" s="33"/>
      <c r="AG236" s="33"/>
      <c r="AH236" s="33"/>
      <c r="AI236" s="33"/>
      <c r="AJ236" s="33"/>
      <c r="AK236" s="33"/>
      <c r="AL236" s="33"/>
      <c r="AO236" s="34">
        <v>1958.18</v>
      </c>
      <c r="AP236" s="34"/>
      <c r="AQ236" s="34"/>
    </row>
    <row r="237" spans="1:43" ht="1.5" customHeight="1" x14ac:dyDescent="0.35"/>
    <row r="238" spans="1:43" ht="13.5" customHeight="1" x14ac:dyDescent="0.35">
      <c r="AB238" s="29" t="s">
        <v>306</v>
      </c>
      <c r="AC238" s="29"/>
      <c r="AD238" s="33" t="s">
        <v>307</v>
      </c>
      <c r="AE238" s="33"/>
      <c r="AF238" s="33"/>
      <c r="AG238" s="33"/>
      <c r="AH238" s="33"/>
      <c r="AI238" s="33"/>
      <c r="AJ238" s="33"/>
      <c r="AK238" s="33"/>
      <c r="AL238" s="33"/>
      <c r="AO238" s="34">
        <v>269.28000000000003</v>
      </c>
      <c r="AP238" s="34"/>
      <c r="AQ238" s="34"/>
    </row>
    <row r="239" spans="1:43" ht="1.5" customHeight="1" x14ac:dyDescent="0.35"/>
    <row r="240" spans="1:43" ht="13.5" customHeight="1" x14ac:dyDescent="0.35">
      <c r="AB240" s="29" t="s">
        <v>784</v>
      </c>
      <c r="AC240" s="29"/>
      <c r="AD240" s="33" t="s">
        <v>785</v>
      </c>
      <c r="AE240" s="33"/>
      <c r="AF240" s="33"/>
      <c r="AG240" s="33"/>
      <c r="AH240" s="33"/>
      <c r="AI240" s="33"/>
      <c r="AJ240" s="33"/>
      <c r="AK240" s="33"/>
      <c r="AL240" s="33"/>
      <c r="AO240" s="34">
        <v>9</v>
      </c>
      <c r="AP240" s="34"/>
      <c r="AQ240" s="34"/>
    </row>
    <row r="241" spans="24:43" ht="1.5" customHeight="1" x14ac:dyDescent="0.35"/>
    <row r="242" spans="24:43" ht="13.5" customHeight="1" x14ac:dyDescent="0.35">
      <c r="X242" s="35">
        <v>732</v>
      </c>
      <c r="Y242" s="35"/>
      <c r="Z242" s="35"/>
      <c r="AD242" s="36" t="s">
        <v>311</v>
      </c>
      <c r="AE242" s="36"/>
      <c r="AF242" s="36"/>
      <c r="AG242" s="36"/>
      <c r="AH242" s="36"/>
      <c r="AI242" s="36"/>
      <c r="AJ242" s="36"/>
      <c r="AK242" s="36"/>
      <c r="AL242" s="36"/>
      <c r="AO242" s="37">
        <v>31718.55</v>
      </c>
      <c r="AP242" s="37"/>
      <c r="AQ242" s="37"/>
    </row>
    <row r="243" spans="24:43" ht="1.5" customHeight="1" x14ac:dyDescent="0.35"/>
    <row r="244" spans="24:43" ht="13.5" customHeight="1" x14ac:dyDescent="0.35">
      <c r="AB244" s="29" t="s">
        <v>312</v>
      </c>
      <c r="AC244" s="29"/>
      <c r="AD244" s="33" t="s">
        <v>313</v>
      </c>
      <c r="AE244" s="33"/>
      <c r="AF244" s="33"/>
      <c r="AG244" s="33"/>
      <c r="AH244" s="33"/>
      <c r="AI244" s="33"/>
      <c r="AJ244" s="33"/>
      <c r="AK244" s="33"/>
      <c r="AL244" s="33"/>
      <c r="AO244" s="34">
        <v>47375.14</v>
      </c>
      <c r="AP244" s="34"/>
      <c r="AQ244" s="34"/>
    </row>
    <row r="245" spans="24:43" ht="1.5" customHeight="1" x14ac:dyDescent="0.35"/>
    <row r="246" spans="24:43" ht="13.5" customHeight="1" x14ac:dyDescent="0.35">
      <c r="AB246" s="29" t="s">
        <v>318</v>
      </c>
      <c r="AC246" s="29"/>
      <c r="AD246" s="33" t="s">
        <v>319</v>
      </c>
      <c r="AE246" s="33"/>
      <c r="AF246" s="33"/>
      <c r="AG246" s="33"/>
      <c r="AH246" s="33"/>
      <c r="AI246" s="33"/>
      <c r="AJ246" s="33"/>
      <c r="AK246" s="33"/>
      <c r="AL246" s="33"/>
      <c r="AO246" s="34">
        <v>308.44</v>
      </c>
      <c r="AP246" s="34"/>
      <c r="AQ246" s="34"/>
    </row>
    <row r="247" spans="24:43" ht="1.5" customHeight="1" x14ac:dyDescent="0.35"/>
    <row r="248" spans="24:43" ht="13.5" customHeight="1" x14ac:dyDescent="0.35">
      <c r="AB248" s="29" t="s">
        <v>320</v>
      </c>
      <c r="AC248" s="29"/>
      <c r="AD248" s="33" t="s">
        <v>321</v>
      </c>
      <c r="AE248" s="33"/>
      <c r="AF248" s="33"/>
      <c r="AG248" s="33"/>
      <c r="AH248" s="33"/>
      <c r="AI248" s="33"/>
      <c r="AJ248" s="33"/>
      <c r="AK248" s="33"/>
      <c r="AL248" s="33"/>
      <c r="AO248" s="34">
        <v>3806</v>
      </c>
      <c r="AP248" s="34"/>
      <c r="AQ248" s="34"/>
    </row>
    <row r="249" spans="24:43" ht="1.5" customHeight="1" x14ac:dyDescent="0.35"/>
    <row r="250" spans="24:43" ht="13.5" customHeight="1" x14ac:dyDescent="0.35">
      <c r="AB250" s="29" t="s">
        <v>322</v>
      </c>
      <c r="AC250" s="29"/>
      <c r="AD250" s="33" t="s">
        <v>323</v>
      </c>
      <c r="AE250" s="33"/>
      <c r="AF250" s="33"/>
      <c r="AG250" s="33"/>
      <c r="AH250" s="33"/>
      <c r="AI250" s="33"/>
      <c r="AJ250" s="33"/>
      <c r="AK250" s="33"/>
      <c r="AL250" s="33"/>
      <c r="AO250" s="34">
        <v>312</v>
      </c>
      <c r="AP250" s="34"/>
      <c r="AQ250" s="34"/>
    </row>
    <row r="251" spans="24:43" ht="1.5" customHeight="1" x14ac:dyDescent="0.35"/>
    <row r="252" spans="24:43" ht="13.5" customHeight="1" x14ac:dyDescent="0.35">
      <c r="X252" s="35">
        <v>734</v>
      </c>
      <c r="Y252" s="35"/>
      <c r="Z252" s="35"/>
      <c r="AD252" s="36" t="s">
        <v>324</v>
      </c>
      <c r="AE252" s="36"/>
      <c r="AF252" s="36"/>
      <c r="AG252" s="36"/>
      <c r="AH252" s="36"/>
      <c r="AI252" s="36"/>
      <c r="AJ252" s="36"/>
      <c r="AK252" s="36"/>
      <c r="AL252" s="36"/>
      <c r="AO252" s="37">
        <v>51801.58</v>
      </c>
      <c r="AP252" s="37"/>
      <c r="AQ252" s="37"/>
    </row>
    <row r="253" spans="24:43" ht="1.5" customHeight="1" x14ac:dyDescent="0.35"/>
    <row r="254" spans="24:43" ht="13.5" customHeight="1" x14ac:dyDescent="0.35">
      <c r="AB254" s="29" t="s">
        <v>786</v>
      </c>
      <c r="AC254" s="29"/>
      <c r="AD254" s="33" t="s">
        <v>787</v>
      </c>
      <c r="AE254" s="33"/>
      <c r="AF254" s="33"/>
      <c r="AG254" s="33"/>
      <c r="AH254" s="33"/>
      <c r="AI254" s="33"/>
      <c r="AJ254" s="33"/>
      <c r="AK254" s="33"/>
      <c r="AL254" s="33"/>
      <c r="AO254" s="34">
        <v>326</v>
      </c>
      <c r="AP254" s="34"/>
      <c r="AQ254" s="34"/>
    </row>
    <row r="255" spans="24:43" ht="1.5" customHeight="1" x14ac:dyDescent="0.35"/>
    <row r="256" spans="24:43" ht="13.5" customHeight="1" x14ac:dyDescent="0.35">
      <c r="AB256" s="29" t="s">
        <v>326</v>
      </c>
      <c r="AC256" s="29"/>
      <c r="AD256" s="33" t="s">
        <v>327</v>
      </c>
      <c r="AE256" s="33"/>
      <c r="AF256" s="33"/>
      <c r="AG256" s="33"/>
      <c r="AH256" s="33"/>
      <c r="AI256" s="33"/>
      <c r="AJ256" s="33"/>
      <c r="AK256" s="33"/>
      <c r="AL256" s="33"/>
      <c r="AO256" s="34">
        <v>132592.48000000001</v>
      </c>
      <c r="AP256" s="34"/>
      <c r="AQ256" s="34"/>
    </row>
    <row r="257" spans="24:43" ht="1.5" customHeight="1" x14ac:dyDescent="0.35"/>
    <row r="258" spans="24:43" ht="13.5" customHeight="1" x14ac:dyDescent="0.35">
      <c r="AB258" s="29" t="s">
        <v>330</v>
      </c>
      <c r="AC258" s="29"/>
      <c r="AD258" s="33" t="s">
        <v>331</v>
      </c>
      <c r="AE258" s="33"/>
      <c r="AF258" s="33"/>
      <c r="AG258" s="33"/>
      <c r="AH258" s="33"/>
      <c r="AI258" s="33"/>
      <c r="AJ258" s="33"/>
      <c r="AK258" s="33"/>
      <c r="AL258" s="33"/>
      <c r="AO258" s="34">
        <v>32.33</v>
      </c>
      <c r="AP258" s="34"/>
      <c r="AQ258" s="34"/>
    </row>
    <row r="259" spans="24:43" ht="1.5" customHeight="1" x14ac:dyDescent="0.35"/>
    <row r="260" spans="24:43" ht="13.5" customHeight="1" x14ac:dyDescent="0.35">
      <c r="AB260" s="29" t="s">
        <v>335</v>
      </c>
      <c r="AC260" s="29"/>
      <c r="AD260" s="33" t="s">
        <v>336</v>
      </c>
      <c r="AE260" s="33"/>
      <c r="AF260" s="33"/>
      <c r="AG260" s="33"/>
      <c r="AH260" s="33"/>
      <c r="AI260" s="33"/>
      <c r="AJ260" s="33"/>
      <c r="AK260" s="33"/>
      <c r="AL260" s="33"/>
      <c r="AO260" s="34">
        <v>46153.01</v>
      </c>
      <c r="AP260" s="34"/>
      <c r="AQ260" s="34"/>
    </row>
    <row r="261" spans="24:43" ht="1.5" customHeight="1" x14ac:dyDescent="0.35"/>
    <row r="262" spans="24:43" ht="13.5" customHeight="1" x14ac:dyDescent="0.35">
      <c r="AB262" s="29" t="s">
        <v>568</v>
      </c>
      <c r="AC262" s="29"/>
      <c r="AD262" s="33" t="s">
        <v>569</v>
      </c>
      <c r="AE262" s="33"/>
      <c r="AF262" s="33"/>
      <c r="AG262" s="33"/>
      <c r="AH262" s="33"/>
      <c r="AI262" s="33"/>
      <c r="AJ262" s="33"/>
      <c r="AK262" s="33"/>
      <c r="AL262" s="33"/>
      <c r="AO262" s="34">
        <v>15553.550000000001</v>
      </c>
      <c r="AP262" s="34"/>
      <c r="AQ262" s="34"/>
    </row>
    <row r="263" spans="24:43" ht="1.5" customHeight="1" x14ac:dyDescent="0.35"/>
    <row r="264" spans="24:43" ht="13.5" customHeight="1" x14ac:dyDescent="0.35">
      <c r="AB264" s="29" t="s">
        <v>570</v>
      </c>
      <c r="AC264" s="29"/>
      <c r="AD264" s="33" t="s">
        <v>571</v>
      </c>
      <c r="AE264" s="33"/>
      <c r="AF264" s="33"/>
      <c r="AG264" s="33"/>
      <c r="AH264" s="33"/>
      <c r="AI264" s="33"/>
      <c r="AJ264" s="33"/>
      <c r="AK264" s="33"/>
      <c r="AL264" s="33"/>
      <c r="AO264" s="34">
        <v>344538.59</v>
      </c>
      <c r="AP264" s="34"/>
      <c r="AQ264" s="34"/>
    </row>
    <row r="265" spans="24:43" ht="1.5" customHeight="1" x14ac:dyDescent="0.35"/>
    <row r="266" spans="24:43" ht="13.5" customHeight="1" x14ac:dyDescent="0.35">
      <c r="AB266" s="29" t="s">
        <v>788</v>
      </c>
      <c r="AC266" s="29"/>
      <c r="AD266" s="33" t="s">
        <v>789</v>
      </c>
      <c r="AE266" s="33"/>
      <c r="AF266" s="33"/>
      <c r="AG266" s="33"/>
      <c r="AH266" s="33"/>
      <c r="AI266" s="33"/>
      <c r="AJ266" s="33"/>
      <c r="AK266" s="33"/>
      <c r="AL266" s="33"/>
      <c r="AO266" s="34">
        <v>82046.710000000006</v>
      </c>
      <c r="AP266" s="34"/>
      <c r="AQ266" s="34"/>
    </row>
    <row r="267" spans="24:43" ht="1.5" customHeight="1" x14ac:dyDescent="0.35"/>
    <row r="268" spans="24:43" ht="13.5" customHeight="1" x14ac:dyDescent="0.35">
      <c r="AB268" s="29" t="s">
        <v>790</v>
      </c>
      <c r="AC268" s="29"/>
      <c r="AD268" s="33" t="s">
        <v>791</v>
      </c>
      <c r="AE268" s="33"/>
      <c r="AF268" s="33"/>
      <c r="AG268" s="33"/>
      <c r="AH268" s="33"/>
      <c r="AI268" s="33"/>
      <c r="AJ268" s="33"/>
      <c r="AK268" s="33"/>
      <c r="AL268" s="33"/>
      <c r="AO268" s="34">
        <v>30070</v>
      </c>
      <c r="AP268" s="34"/>
      <c r="AQ268" s="34"/>
    </row>
    <row r="269" spans="24:43" ht="1.5" customHeight="1" x14ac:dyDescent="0.35"/>
    <row r="270" spans="24:43" ht="13.5" customHeight="1" x14ac:dyDescent="0.35">
      <c r="X270" s="35">
        <v>736</v>
      </c>
      <c r="Y270" s="35"/>
      <c r="Z270" s="35"/>
      <c r="AD270" s="36" t="s">
        <v>327</v>
      </c>
      <c r="AE270" s="36"/>
      <c r="AF270" s="36"/>
      <c r="AG270" s="36"/>
      <c r="AH270" s="36"/>
      <c r="AI270" s="36"/>
      <c r="AJ270" s="36"/>
      <c r="AK270" s="36"/>
      <c r="AL270" s="36"/>
      <c r="AO270" s="37">
        <v>651312.67000000004</v>
      </c>
      <c r="AP270" s="37"/>
      <c r="AQ270" s="37"/>
    </row>
    <row r="271" spans="24:43" ht="13.5" customHeight="1" x14ac:dyDescent="0.35">
      <c r="AB271" s="29" t="s">
        <v>344</v>
      </c>
      <c r="AC271" s="29"/>
      <c r="AD271" s="33" t="s">
        <v>345</v>
      </c>
      <c r="AE271" s="33"/>
      <c r="AF271" s="33"/>
      <c r="AG271" s="33"/>
      <c r="AH271" s="33"/>
      <c r="AI271" s="33"/>
      <c r="AJ271" s="33"/>
      <c r="AK271" s="33"/>
      <c r="AL271" s="33"/>
      <c r="AO271" s="34">
        <v>19504806.440000001</v>
      </c>
      <c r="AP271" s="34"/>
      <c r="AQ271" s="34"/>
    </row>
    <row r="272" spans="24:43" ht="1.5" customHeight="1" x14ac:dyDescent="0.35"/>
    <row r="273" spans="1:43" ht="13.5" customHeight="1" x14ac:dyDescent="0.35">
      <c r="X273" s="35">
        <v>739</v>
      </c>
      <c r="Y273" s="35"/>
      <c r="Z273" s="35"/>
      <c r="AD273" s="36" t="s">
        <v>346</v>
      </c>
      <c r="AE273" s="36"/>
      <c r="AF273" s="36"/>
      <c r="AG273" s="36"/>
      <c r="AH273" s="36"/>
      <c r="AI273" s="36"/>
      <c r="AJ273" s="36"/>
      <c r="AK273" s="36"/>
      <c r="AL273" s="36"/>
      <c r="AO273" s="37">
        <v>19504806.440000001</v>
      </c>
      <c r="AP273" s="37"/>
      <c r="AQ273" s="37"/>
    </row>
    <row r="274" spans="1:43" ht="18.75" customHeight="1" x14ac:dyDescent="0.35"/>
    <row r="275" spans="1:43" ht="19.5" customHeight="1" x14ac:dyDescent="0.35"/>
    <row r="276" spans="1:43" ht="14.25" customHeight="1" x14ac:dyDescent="0.35">
      <c r="AB276" s="41" t="s">
        <v>572</v>
      </c>
      <c r="AC276" s="41"/>
      <c r="AD276" s="41"/>
      <c r="AE276" s="41"/>
      <c r="AF276" s="41"/>
      <c r="AG276" s="41"/>
      <c r="AH276" s="42">
        <v>179224.09</v>
      </c>
      <c r="AI276" s="42"/>
      <c r="AJ276" s="42"/>
      <c r="AK276" s="42"/>
      <c r="AL276" s="42"/>
    </row>
    <row r="277" spans="1:43" ht="12.5" x14ac:dyDescent="0.35">
      <c r="C277" s="41" t="s">
        <v>347</v>
      </c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2">
        <v>25399013.580000002</v>
      </c>
      <c r="P277" s="42"/>
      <c r="Q277" s="42"/>
      <c r="AB277" s="41" t="s">
        <v>347</v>
      </c>
      <c r="AC277" s="41"/>
      <c r="AD277" s="41"/>
      <c r="AE277" s="41"/>
      <c r="AF277" s="41"/>
      <c r="AG277" s="41"/>
      <c r="AH277" s="42">
        <v>25219789.490000002</v>
      </c>
      <c r="AI277" s="42"/>
      <c r="AJ277" s="42"/>
      <c r="AK277" s="42"/>
      <c r="AL277" s="42"/>
    </row>
    <row r="278" spans="1:43" ht="15.75" customHeight="1" x14ac:dyDescent="0.35"/>
    <row r="279" spans="1:43" ht="13.5" customHeight="1" x14ac:dyDescent="0.35">
      <c r="C279" s="41" t="s">
        <v>348</v>
      </c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2">
        <v>25399013.580000002</v>
      </c>
      <c r="P279" s="42"/>
      <c r="Q279" s="42"/>
      <c r="AB279" s="41" t="s">
        <v>348</v>
      </c>
      <c r="AC279" s="41"/>
      <c r="AD279" s="41"/>
      <c r="AE279" s="41"/>
      <c r="AF279" s="41"/>
      <c r="AG279" s="41"/>
      <c r="AH279" s="42">
        <v>25399013.580000002</v>
      </c>
      <c r="AI279" s="42"/>
      <c r="AJ279" s="42"/>
      <c r="AK279" s="42"/>
      <c r="AL279" s="42"/>
    </row>
    <row r="280" spans="1:43" ht="12.5" x14ac:dyDescent="0.35">
      <c r="E280" s="29" t="s">
        <v>349</v>
      </c>
      <c r="F280" s="29"/>
      <c r="G280" s="29"/>
      <c r="H280" s="29"/>
      <c r="I280" s="29"/>
      <c r="K280" s="33" t="s">
        <v>350</v>
      </c>
      <c r="L280" s="33"/>
      <c r="M280" s="33"/>
      <c r="N280" s="33"/>
      <c r="O280" s="33"/>
      <c r="P280" s="33"/>
      <c r="Q280" s="33"/>
      <c r="R280" s="33"/>
      <c r="T280" s="34">
        <v>27</v>
      </c>
      <c r="U280" s="34"/>
      <c r="V280" s="34"/>
      <c r="AB280" s="29" t="s">
        <v>351</v>
      </c>
      <c r="AC280" s="29"/>
      <c r="AD280" s="33" t="s">
        <v>352</v>
      </c>
      <c r="AE280" s="33"/>
      <c r="AF280" s="33"/>
      <c r="AG280" s="33"/>
      <c r="AH280" s="33"/>
      <c r="AI280" s="33"/>
      <c r="AJ280" s="33"/>
      <c r="AK280" s="33"/>
      <c r="AL280" s="33"/>
      <c r="AO280" s="34">
        <v>1360441</v>
      </c>
      <c r="AP280" s="34"/>
      <c r="AQ280" s="34"/>
    </row>
    <row r="281" spans="1:43" ht="2.25" customHeight="1" x14ac:dyDescent="0.35"/>
    <row r="282" spans="1:43" ht="12.5" x14ac:dyDescent="0.35">
      <c r="E282" s="29" t="s">
        <v>353</v>
      </c>
      <c r="F282" s="29"/>
      <c r="G282" s="29"/>
      <c r="H282" s="29"/>
      <c r="I282" s="29"/>
      <c r="K282" s="33" t="s">
        <v>354</v>
      </c>
      <c r="L282" s="33"/>
      <c r="M282" s="33"/>
      <c r="N282" s="33"/>
      <c r="O282" s="33"/>
      <c r="P282" s="33"/>
      <c r="Q282" s="33"/>
      <c r="R282" s="33"/>
      <c r="T282" s="34">
        <v>11605.28</v>
      </c>
      <c r="U282" s="34"/>
      <c r="V282" s="34"/>
      <c r="X282" s="35">
        <v>350</v>
      </c>
      <c r="Y282" s="35"/>
      <c r="Z282" s="35"/>
      <c r="AD282" s="36" t="s">
        <v>355</v>
      </c>
      <c r="AE282" s="36"/>
      <c r="AF282" s="36"/>
      <c r="AG282" s="36"/>
      <c r="AH282" s="36"/>
      <c r="AI282" s="36"/>
      <c r="AJ282" s="36"/>
      <c r="AK282" s="36"/>
      <c r="AL282" s="36"/>
      <c r="AO282" s="37">
        <v>1360441</v>
      </c>
      <c r="AP282" s="37"/>
      <c r="AQ282" s="37"/>
    </row>
    <row r="283" spans="1:43" ht="2.25" customHeight="1" x14ac:dyDescent="0.35"/>
    <row r="284" spans="1:43" ht="12.5" x14ac:dyDescent="0.35">
      <c r="E284" s="29" t="s">
        <v>356</v>
      </c>
      <c r="F284" s="29"/>
      <c r="G284" s="29"/>
      <c r="H284" s="29"/>
      <c r="I284" s="29"/>
      <c r="K284" s="33" t="s">
        <v>357</v>
      </c>
      <c r="L284" s="33"/>
      <c r="M284" s="33"/>
      <c r="N284" s="33"/>
      <c r="O284" s="33"/>
      <c r="P284" s="33"/>
      <c r="Q284" s="33"/>
      <c r="R284" s="33"/>
      <c r="T284" s="34">
        <v>95.5</v>
      </c>
      <c r="U284" s="34"/>
      <c r="V284" s="34"/>
      <c r="AB284" s="29" t="s">
        <v>573</v>
      </c>
      <c r="AC284" s="29"/>
      <c r="AD284" s="39" t="s">
        <v>574</v>
      </c>
      <c r="AE284" s="39"/>
      <c r="AF284" s="39"/>
      <c r="AG284" s="39"/>
      <c r="AH284" s="39"/>
      <c r="AI284" s="39"/>
      <c r="AJ284" s="39"/>
      <c r="AK284" s="39"/>
      <c r="AL284" s="39"/>
      <c r="AO284" s="34">
        <v>116469.99</v>
      </c>
      <c r="AP284" s="34"/>
      <c r="AQ284" s="34"/>
    </row>
    <row r="285" spans="1:43" ht="8.25" customHeight="1" x14ac:dyDescent="0.35">
      <c r="AD285" s="39"/>
      <c r="AE285" s="39"/>
      <c r="AF285" s="39"/>
      <c r="AG285" s="39"/>
      <c r="AH285" s="39"/>
      <c r="AI285" s="39"/>
      <c r="AJ285" s="39"/>
      <c r="AK285" s="39"/>
      <c r="AL285" s="39"/>
    </row>
    <row r="286" spans="1:43" ht="1.5" customHeight="1" x14ac:dyDescent="0.35"/>
    <row r="287" spans="1:43" ht="12.5" x14ac:dyDescent="0.35">
      <c r="A287" s="35">
        <v>400</v>
      </c>
      <c r="B287" s="35"/>
      <c r="C287" s="35"/>
      <c r="K287" s="36" t="s">
        <v>358</v>
      </c>
      <c r="L287" s="36"/>
      <c r="M287" s="36"/>
      <c r="N287" s="36"/>
      <c r="O287" s="36"/>
      <c r="P287" s="36"/>
      <c r="Q287" s="36"/>
      <c r="R287" s="36"/>
      <c r="T287" s="37">
        <v>11727.78</v>
      </c>
      <c r="U287" s="37"/>
      <c r="V287" s="37"/>
      <c r="AB287" s="29" t="s">
        <v>575</v>
      </c>
      <c r="AC287" s="29"/>
      <c r="AD287" s="39" t="s">
        <v>576</v>
      </c>
      <c r="AE287" s="39"/>
      <c r="AF287" s="39"/>
      <c r="AG287" s="39"/>
      <c r="AH287" s="39"/>
      <c r="AI287" s="39"/>
      <c r="AJ287" s="39"/>
      <c r="AK287" s="39"/>
      <c r="AL287" s="39"/>
      <c r="AO287" s="34">
        <v>9025.01</v>
      </c>
      <c r="AP287" s="34"/>
      <c r="AQ287" s="34"/>
    </row>
    <row r="288" spans="1:43" ht="8.25" customHeight="1" x14ac:dyDescent="0.35">
      <c r="AD288" s="39"/>
      <c r="AE288" s="39"/>
      <c r="AF288" s="39"/>
      <c r="AG288" s="39"/>
      <c r="AH288" s="39"/>
      <c r="AI288" s="39"/>
      <c r="AJ288" s="39"/>
      <c r="AK288" s="39"/>
      <c r="AL288" s="39"/>
    </row>
    <row r="289" spans="5:43" ht="1.5" customHeight="1" x14ac:dyDescent="0.35"/>
    <row r="290" spans="5:43" ht="12.5" x14ac:dyDescent="0.35">
      <c r="E290" s="29" t="s">
        <v>382</v>
      </c>
      <c r="F290" s="29"/>
      <c r="G290" s="29"/>
      <c r="H290" s="29"/>
      <c r="I290" s="29"/>
      <c r="K290" s="39" t="s">
        <v>736</v>
      </c>
      <c r="L290" s="39"/>
      <c r="M290" s="39"/>
      <c r="N290" s="39"/>
      <c r="O290" s="39"/>
      <c r="P290" s="39"/>
      <c r="Q290" s="39"/>
      <c r="R290" s="39"/>
      <c r="T290" s="34">
        <v>2703.85</v>
      </c>
      <c r="U290" s="34"/>
      <c r="V290" s="34"/>
      <c r="AB290" s="29" t="s">
        <v>577</v>
      </c>
      <c r="AC290" s="29"/>
      <c r="AD290" s="33" t="s">
        <v>578</v>
      </c>
      <c r="AE290" s="33"/>
      <c r="AF290" s="33"/>
      <c r="AG290" s="33"/>
      <c r="AH290" s="33"/>
      <c r="AI290" s="33"/>
      <c r="AJ290" s="33"/>
      <c r="AK290" s="33"/>
      <c r="AL290" s="33"/>
      <c r="AO290" s="34">
        <v>5186.74</v>
      </c>
      <c r="AP290" s="34"/>
      <c r="AQ290" s="34"/>
    </row>
    <row r="291" spans="5:43" ht="8.25" customHeight="1" x14ac:dyDescent="0.35">
      <c r="K291" s="39"/>
      <c r="L291" s="39"/>
      <c r="M291" s="39"/>
      <c r="N291" s="39"/>
      <c r="O291" s="39"/>
      <c r="P291" s="39"/>
      <c r="Q291" s="39"/>
      <c r="R291" s="39"/>
    </row>
    <row r="292" spans="5:43" ht="2.25" customHeight="1" x14ac:dyDescent="0.35"/>
    <row r="293" spans="5:43" ht="12.5" x14ac:dyDescent="0.35">
      <c r="E293" s="29" t="s">
        <v>359</v>
      </c>
      <c r="F293" s="29"/>
      <c r="G293" s="29"/>
      <c r="H293" s="29"/>
      <c r="I293" s="29"/>
      <c r="K293" s="33" t="s">
        <v>360</v>
      </c>
      <c r="L293" s="33"/>
      <c r="M293" s="33"/>
      <c r="N293" s="33"/>
      <c r="O293" s="33"/>
      <c r="P293" s="33"/>
      <c r="Q293" s="33"/>
      <c r="R293" s="33"/>
      <c r="T293" s="34">
        <v>1734.17</v>
      </c>
      <c r="U293" s="34"/>
      <c r="V293" s="34"/>
      <c r="AB293" s="29" t="s">
        <v>579</v>
      </c>
      <c r="AC293" s="29"/>
      <c r="AD293" s="39" t="s">
        <v>580</v>
      </c>
      <c r="AE293" s="39"/>
      <c r="AF293" s="39"/>
      <c r="AG293" s="39"/>
      <c r="AH293" s="39"/>
      <c r="AI293" s="39"/>
      <c r="AJ293" s="39"/>
      <c r="AK293" s="39"/>
      <c r="AL293" s="39"/>
      <c r="AO293" s="34">
        <v>184990.84</v>
      </c>
      <c r="AP293" s="34"/>
      <c r="AQ293" s="34"/>
    </row>
    <row r="294" spans="5:43" ht="8.25" customHeight="1" x14ac:dyDescent="0.35">
      <c r="AD294" s="39"/>
      <c r="AE294" s="39"/>
      <c r="AF294" s="39"/>
      <c r="AG294" s="39"/>
      <c r="AH294" s="39"/>
      <c r="AI294" s="39"/>
      <c r="AJ294" s="39"/>
      <c r="AK294" s="39"/>
      <c r="AL294" s="39"/>
    </row>
    <row r="295" spans="5:43" ht="1.5" customHeight="1" x14ac:dyDescent="0.35"/>
    <row r="296" spans="5:43" ht="12.5" x14ac:dyDescent="0.35">
      <c r="E296" s="29" t="s">
        <v>792</v>
      </c>
      <c r="F296" s="29"/>
      <c r="G296" s="29"/>
      <c r="H296" s="29"/>
      <c r="I296" s="29"/>
      <c r="K296" s="33" t="s">
        <v>793</v>
      </c>
      <c r="L296" s="33"/>
      <c r="M296" s="33"/>
      <c r="N296" s="33"/>
      <c r="O296" s="33"/>
      <c r="P296" s="33"/>
      <c r="Q296" s="33"/>
      <c r="R296" s="33"/>
      <c r="T296" s="34">
        <v>25049</v>
      </c>
      <c r="U296" s="34"/>
      <c r="V296" s="34"/>
      <c r="AB296" s="29" t="s">
        <v>581</v>
      </c>
      <c r="AC296" s="29"/>
      <c r="AD296" s="39" t="s">
        <v>582</v>
      </c>
      <c r="AE296" s="39"/>
      <c r="AF296" s="39"/>
      <c r="AG296" s="39"/>
      <c r="AH296" s="39"/>
      <c r="AI296" s="39"/>
      <c r="AJ296" s="39"/>
      <c r="AK296" s="39"/>
      <c r="AL296" s="39"/>
      <c r="AO296" s="34">
        <v>94476.17</v>
      </c>
      <c r="AP296" s="34"/>
      <c r="AQ296" s="34"/>
    </row>
    <row r="297" spans="5:43" ht="8.25" customHeight="1" x14ac:dyDescent="0.35">
      <c r="AD297" s="39"/>
      <c r="AE297" s="39"/>
      <c r="AF297" s="39"/>
      <c r="AG297" s="39"/>
      <c r="AH297" s="39"/>
      <c r="AI297" s="39"/>
      <c r="AJ297" s="39"/>
      <c r="AK297" s="39"/>
      <c r="AL297" s="39"/>
    </row>
    <row r="298" spans="5:43" ht="1.5" customHeight="1" x14ac:dyDescent="0.35"/>
    <row r="299" spans="5:43" ht="12.5" x14ac:dyDescent="0.35">
      <c r="E299" s="29" t="s">
        <v>794</v>
      </c>
      <c r="F299" s="29"/>
      <c r="G299" s="29"/>
      <c r="H299" s="29"/>
      <c r="I299" s="29"/>
      <c r="K299" s="33" t="s">
        <v>795</v>
      </c>
      <c r="L299" s="33"/>
      <c r="M299" s="33"/>
      <c r="N299" s="33"/>
      <c r="O299" s="33"/>
      <c r="P299" s="33"/>
      <c r="Q299" s="33"/>
      <c r="R299" s="33"/>
      <c r="T299" s="34">
        <v>3352</v>
      </c>
      <c r="U299" s="34"/>
      <c r="V299" s="34"/>
      <c r="AB299" s="29" t="s">
        <v>583</v>
      </c>
      <c r="AC299" s="29"/>
      <c r="AD299" s="39" t="s">
        <v>584</v>
      </c>
      <c r="AE299" s="39"/>
      <c r="AF299" s="39"/>
      <c r="AG299" s="39"/>
      <c r="AH299" s="39"/>
      <c r="AI299" s="39"/>
      <c r="AJ299" s="39"/>
      <c r="AK299" s="39"/>
      <c r="AL299" s="39"/>
      <c r="AO299" s="34">
        <v>210289.1</v>
      </c>
      <c r="AP299" s="34"/>
      <c r="AQ299" s="34"/>
    </row>
    <row r="300" spans="5:43" ht="8.25" customHeight="1" x14ac:dyDescent="0.35">
      <c r="AD300" s="39"/>
      <c r="AE300" s="39"/>
      <c r="AF300" s="39"/>
      <c r="AG300" s="39"/>
      <c r="AH300" s="39"/>
      <c r="AI300" s="39"/>
      <c r="AJ300" s="39"/>
      <c r="AK300" s="39"/>
      <c r="AL300" s="39"/>
    </row>
    <row r="301" spans="5:43" ht="1.5" customHeight="1" x14ac:dyDescent="0.35"/>
    <row r="302" spans="5:43" ht="12.5" x14ac:dyDescent="0.35">
      <c r="E302" s="29" t="s">
        <v>361</v>
      </c>
      <c r="F302" s="29"/>
      <c r="G302" s="29"/>
      <c r="H302" s="29"/>
      <c r="I302" s="29"/>
      <c r="K302" s="33" t="s">
        <v>362</v>
      </c>
      <c r="L302" s="33"/>
      <c r="M302" s="33"/>
      <c r="N302" s="33"/>
      <c r="O302" s="33"/>
      <c r="P302" s="33"/>
      <c r="Q302" s="33"/>
      <c r="R302" s="33"/>
      <c r="T302" s="34">
        <v>203.70000000000002</v>
      </c>
      <c r="U302" s="34"/>
      <c r="V302" s="34"/>
      <c r="AB302" s="29" t="s">
        <v>796</v>
      </c>
      <c r="AC302" s="29"/>
      <c r="AD302" s="39" t="s">
        <v>797</v>
      </c>
      <c r="AE302" s="39"/>
      <c r="AF302" s="39"/>
      <c r="AG302" s="39"/>
      <c r="AH302" s="39"/>
      <c r="AI302" s="39"/>
      <c r="AJ302" s="39"/>
      <c r="AK302" s="39"/>
      <c r="AL302" s="39"/>
      <c r="AO302" s="34">
        <v>80000</v>
      </c>
      <c r="AP302" s="34"/>
      <c r="AQ302" s="34"/>
    </row>
    <row r="303" spans="5:43" ht="8.25" customHeight="1" x14ac:dyDescent="0.35">
      <c r="AD303" s="39"/>
      <c r="AE303" s="39"/>
      <c r="AF303" s="39"/>
      <c r="AG303" s="39"/>
      <c r="AH303" s="39"/>
      <c r="AI303" s="39"/>
      <c r="AJ303" s="39"/>
      <c r="AK303" s="39"/>
      <c r="AL303" s="39"/>
    </row>
    <row r="304" spans="5:43" ht="1.5" customHeight="1" x14ac:dyDescent="0.35"/>
    <row r="305" spans="5:43" ht="12.5" x14ac:dyDescent="0.35">
      <c r="E305" s="29" t="s">
        <v>363</v>
      </c>
      <c r="F305" s="29"/>
      <c r="G305" s="29"/>
      <c r="H305" s="29"/>
      <c r="I305" s="29"/>
      <c r="K305" s="33" t="s">
        <v>364</v>
      </c>
      <c r="L305" s="33"/>
      <c r="M305" s="33"/>
      <c r="N305" s="33"/>
      <c r="O305" s="33"/>
      <c r="P305" s="33"/>
      <c r="Q305" s="33"/>
      <c r="R305" s="33"/>
      <c r="T305" s="34">
        <v>512</v>
      </c>
      <c r="U305" s="34"/>
      <c r="V305" s="34"/>
      <c r="AB305" s="29" t="s">
        <v>798</v>
      </c>
      <c r="AC305" s="29"/>
      <c r="AD305" s="39" t="s">
        <v>799</v>
      </c>
      <c r="AE305" s="39"/>
      <c r="AF305" s="39"/>
      <c r="AG305" s="39"/>
      <c r="AH305" s="39"/>
      <c r="AI305" s="39"/>
      <c r="AJ305" s="39"/>
      <c r="AK305" s="39"/>
      <c r="AL305" s="39"/>
      <c r="AO305" s="34">
        <v>185000</v>
      </c>
      <c r="AP305" s="34"/>
      <c r="AQ305" s="34"/>
    </row>
    <row r="306" spans="5:43" ht="8.25" customHeight="1" x14ac:dyDescent="0.35">
      <c r="AD306" s="39"/>
      <c r="AE306" s="39"/>
      <c r="AF306" s="39"/>
      <c r="AG306" s="39"/>
      <c r="AH306" s="39"/>
      <c r="AI306" s="39"/>
      <c r="AJ306" s="39"/>
      <c r="AK306" s="39"/>
      <c r="AL306" s="39"/>
    </row>
    <row r="307" spans="5:43" ht="1.5" customHeight="1" x14ac:dyDescent="0.35"/>
    <row r="308" spans="5:43" ht="12.5" x14ac:dyDescent="0.35">
      <c r="E308" s="29" t="s">
        <v>365</v>
      </c>
      <c r="F308" s="29"/>
      <c r="G308" s="29"/>
      <c r="H308" s="29"/>
      <c r="I308" s="29"/>
      <c r="K308" s="33" t="s">
        <v>366</v>
      </c>
      <c r="L308" s="33"/>
      <c r="M308" s="33"/>
      <c r="N308" s="33"/>
      <c r="O308" s="33"/>
      <c r="P308" s="33"/>
      <c r="Q308" s="33"/>
      <c r="R308" s="33"/>
      <c r="T308" s="34">
        <v>11.700000000000001</v>
      </c>
      <c r="U308" s="34"/>
      <c r="V308" s="34"/>
      <c r="X308" s="35">
        <v>352</v>
      </c>
      <c r="Y308" s="35"/>
      <c r="Z308" s="35"/>
      <c r="AD308" s="36" t="s">
        <v>585</v>
      </c>
      <c r="AE308" s="36"/>
      <c r="AF308" s="36"/>
      <c r="AG308" s="36"/>
      <c r="AH308" s="36"/>
      <c r="AI308" s="36"/>
      <c r="AJ308" s="36"/>
      <c r="AK308" s="36"/>
      <c r="AL308" s="36"/>
      <c r="AO308" s="37">
        <v>885437.85</v>
      </c>
      <c r="AP308" s="37"/>
      <c r="AQ308" s="37"/>
    </row>
    <row r="309" spans="5:43" ht="2.25" customHeight="1" x14ac:dyDescent="0.35"/>
    <row r="310" spans="5:43" ht="12.5" x14ac:dyDescent="0.35">
      <c r="E310" s="29" t="s">
        <v>586</v>
      </c>
      <c r="F310" s="29"/>
      <c r="G310" s="29"/>
      <c r="H310" s="29"/>
      <c r="I310" s="29"/>
      <c r="K310" s="33" t="s">
        <v>587</v>
      </c>
      <c r="L310" s="33"/>
      <c r="M310" s="33"/>
      <c r="N310" s="33"/>
      <c r="O310" s="33"/>
      <c r="P310" s="33"/>
      <c r="Q310" s="33"/>
      <c r="R310" s="33"/>
      <c r="T310" s="34">
        <v>378.2</v>
      </c>
      <c r="U310" s="34"/>
      <c r="V310" s="34"/>
      <c r="AB310" s="29" t="s">
        <v>592</v>
      </c>
      <c r="AC310" s="29"/>
      <c r="AD310" s="33" t="s">
        <v>800</v>
      </c>
      <c r="AE310" s="33"/>
      <c r="AF310" s="33"/>
      <c r="AG310" s="33"/>
      <c r="AH310" s="33"/>
      <c r="AI310" s="33"/>
      <c r="AJ310" s="33"/>
      <c r="AK310" s="33"/>
      <c r="AL310" s="33"/>
      <c r="AO310" s="34">
        <v>5000</v>
      </c>
      <c r="AP310" s="34"/>
      <c r="AQ310" s="34"/>
    </row>
    <row r="311" spans="5:43" ht="2.25" customHeight="1" x14ac:dyDescent="0.35"/>
    <row r="312" spans="5:43" ht="12.5" x14ac:dyDescent="0.35">
      <c r="E312" s="29" t="s">
        <v>801</v>
      </c>
      <c r="F312" s="29"/>
      <c r="G312" s="29"/>
      <c r="H312" s="29"/>
      <c r="I312" s="29"/>
      <c r="K312" s="33" t="s">
        <v>802</v>
      </c>
      <c r="L312" s="33"/>
      <c r="M312" s="33"/>
      <c r="N312" s="33"/>
      <c r="O312" s="33"/>
      <c r="P312" s="33"/>
      <c r="Q312" s="33"/>
      <c r="R312" s="33"/>
      <c r="T312" s="34">
        <v>1.24</v>
      </c>
      <c r="U312" s="34"/>
      <c r="V312" s="34"/>
      <c r="AB312" s="29" t="s">
        <v>593</v>
      </c>
      <c r="AC312" s="29"/>
      <c r="AD312" s="33" t="s">
        <v>594</v>
      </c>
      <c r="AE312" s="33"/>
      <c r="AF312" s="33"/>
      <c r="AG312" s="33"/>
      <c r="AH312" s="33"/>
      <c r="AI312" s="33"/>
      <c r="AJ312" s="33"/>
      <c r="AK312" s="33"/>
      <c r="AL312" s="33"/>
      <c r="AO312" s="34">
        <v>29626.78</v>
      </c>
      <c r="AP312" s="34"/>
      <c r="AQ312" s="34"/>
    </row>
    <row r="313" spans="5:43" ht="2.25" customHeight="1" x14ac:dyDescent="0.35"/>
    <row r="314" spans="5:43" ht="12.5" x14ac:dyDescent="0.35">
      <c r="E314" s="29" t="s">
        <v>369</v>
      </c>
      <c r="F314" s="29"/>
      <c r="G314" s="29"/>
      <c r="H314" s="29"/>
      <c r="I314" s="29"/>
      <c r="K314" s="33" t="s">
        <v>370</v>
      </c>
      <c r="L314" s="33"/>
      <c r="M314" s="33"/>
      <c r="N314" s="33"/>
      <c r="O314" s="33"/>
      <c r="P314" s="33"/>
      <c r="Q314" s="33"/>
      <c r="R314" s="33"/>
      <c r="T314" s="34">
        <v>8052.9000000000005</v>
      </c>
      <c r="U314" s="34"/>
      <c r="V314" s="34"/>
      <c r="AB314" s="29" t="s">
        <v>595</v>
      </c>
      <c r="AC314" s="29"/>
      <c r="AD314" s="33" t="s">
        <v>596</v>
      </c>
      <c r="AE314" s="33"/>
      <c r="AF314" s="33"/>
      <c r="AG314" s="33"/>
      <c r="AH314" s="33"/>
      <c r="AI314" s="33"/>
      <c r="AJ314" s="33"/>
      <c r="AK314" s="33"/>
      <c r="AL314" s="33"/>
      <c r="AO314" s="34">
        <v>287817.13</v>
      </c>
      <c r="AP314" s="34"/>
      <c r="AQ314" s="34"/>
    </row>
    <row r="315" spans="5:43" ht="2.25" customHeight="1" x14ac:dyDescent="0.35"/>
    <row r="316" spans="5:43" ht="12.5" x14ac:dyDescent="0.35">
      <c r="E316" s="29" t="s">
        <v>588</v>
      </c>
      <c r="F316" s="29"/>
      <c r="G316" s="29"/>
      <c r="H316" s="29"/>
      <c r="I316" s="29"/>
      <c r="K316" s="33" t="s">
        <v>589</v>
      </c>
      <c r="L316" s="33"/>
      <c r="M316" s="33"/>
      <c r="N316" s="33"/>
      <c r="O316" s="33"/>
      <c r="P316" s="33"/>
      <c r="Q316" s="33"/>
      <c r="R316" s="33"/>
      <c r="T316" s="34">
        <v>48458.29</v>
      </c>
      <c r="U316" s="34"/>
      <c r="V316" s="34"/>
      <c r="AB316" s="29" t="s">
        <v>597</v>
      </c>
      <c r="AC316" s="29"/>
      <c r="AD316" s="33" t="s">
        <v>598</v>
      </c>
      <c r="AE316" s="33"/>
      <c r="AF316" s="33"/>
      <c r="AG316" s="33"/>
      <c r="AH316" s="33"/>
      <c r="AI316" s="33"/>
      <c r="AJ316" s="33"/>
      <c r="AK316" s="33"/>
      <c r="AL316" s="33"/>
      <c r="AO316" s="34">
        <v>1454.18</v>
      </c>
      <c r="AP316" s="34"/>
      <c r="AQ316" s="34"/>
    </row>
    <row r="317" spans="5:43" ht="2.25" customHeight="1" x14ac:dyDescent="0.35"/>
    <row r="318" spans="5:43" ht="12.5" x14ac:dyDescent="0.35">
      <c r="E318" s="29" t="s">
        <v>590</v>
      </c>
      <c r="F318" s="29"/>
      <c r="G318" s="29"/>
      <c r="H318" s="29"/>
      <c r="I318" s="29"/>
      <c r="K318" s="33" t="s">
        <v>591</v>
      </c>
      <c r="L318" s="33"/>
      <c r="M318" s="33"/>
      <c r="N318" s="33"/>
      <c r="O318" s="33"/>
      <c r="P318" s="33"/>
      <c r="Q318" s="33"/>
      <c r="R318" s="33"/>
      <c r="T318" s="34">
        <v>281</v>
      </c>
      <c r="U318" s="34"/>
      <c r="V318" s="34"/>
      <c r="AB318" s="29" t="s">
        <v>803</v>
      </c>
      <c r="AC318" s="29"/>
      <c r="AD318" s="33" t="s">
        <v>804</v>
      </c>
      <c r="AE318" s="33"/>
      <c r="AF318" s="33"/>
      <c r="AG318" s="33"/>
      <c r="AH318" s="33"/>
      <c r="AI318" s="33"/>
      <c r="AJ318" s="33"/>
      <c r="AK318" s="33"/>
      <c r="AL318" s="33"/>
      <c r="AO318" s="34">
        <v>90000</v>
      </c>
      <c r="AP318" s="34"/>
      <c r="AQ318" s="34"/>
    </row>
    <row r="319" spans="5:43" ht="2.25" customHeight="1" x14ac:dyDescent="0.35"/>
    <row r="320" spans="5:43" ht="12.5" x14ac:dyDescent="0.35">
      <c r="E320" s="29" t="s">
        <v>805</v>
      </c>
      <c r="F320" s="29"/>
      <c r="G320" s="29"/>
      <c r="H320" s="29"/>
      <c r="I320" s="29"/>
      <c r="K320" s="33" t="s">
        <v>806</v>
      </c>
      <c r="L320" s="33"/>
      <c r="M320" s="33"/>
      <c r="N320" s="33"/>
      <c r="O320" s="33"/>
      <c r="P320" s="33"/>
      <c r="Q320" s="33"/>
      <c r="R320" s="33"/>
      <c r="T320" s="34">
        <v>50798.28</v>
      </c>
      <c r="U320" s="34"/>
      <c r="V320" s="34"/>
      <c r="AB320" s="29" t="s">
        <v>807</v>
      </c>
      <c r="AC320" s="29"/>
      <c r="AD320" s="39" t="s">
        <v>808</v>
      </c>
      <c r="AE320" s="39"/>
      <c r="AF320" s="39"/>
      <c r="AG320" s="39"/>
      <c r="AH320" s="39"/>
      <c r="AI320" s="39"/>
      <c r="AJ320" s="39"/>
      <c r="AK320" s="39"/>
      <c r="AL320" s="39"/>
      <c r="AO320" s="34">
        <v>404128.05</v>
      </c>
      <c r="AP320" s="34"/>
      <c r="AQ320" s="34"/>
    </row>
    <row r="321" spans="1:43" ht="8.25" customHeight="1" x14ac:dyDescent="0.35">
      <c r="AD321" s="39"/>
      <c r="AE321" s="39"/>
      <c r="AF321" s="39"/>
      <c r="AG321" s="39"/>
      <c r="AH321" s="39"/>
      <c r="AI321" s="39"/>
      <c r="AJ321" s="39"/>
      <c r="AK321" s="39"/>
      <c r="AL321" s="39"/>
    </row>
    <row r="322" spans="1:43" ht="1.5" customHeight="1" x14ac:dyDescent="0.35"/>
    <row r="323" spans="1:43" ht="12.5" x14ac:dyDescent="0.35">
      <c r="A323" s="35">
        <v>402</v>
      </c>
      <c r="B323" s="35"/>
      <c r="C323" s="35"/>
      <c r="K323" s="36" t="s">
        <v>371</v>
      </c>
      <c r="L323" s="36"/>
      <c r="M323" s="36"/>
      <c r="N323" s="36"/>
      <c r="O323" s="36"/>
      <c r="P323" s="36"/>
      <c r="Q323" s="36"/>
      <c r="R323" s="36"/>
      <c r="T323" s="37">
        <v>141536.33000000002</v>
      </c>
      <c r="U323" s="37"/>
      <c r="V323" s="37"/>
      <c r="AB323" s="29" t="s">
        <v>600</v>
      </c>
      <c r="AC323" s="29"/>
      <c r="AD323" s="33" t="s">
        <v>601</v>
      </c>
      <c r="AE323" s="33"/>
      <c r="AF323" s="33"/>
      <c r="AG323" s="33"/>
      <c r="AH323" s="33"/>
      <c r="AI323" s="33"/>
      <c r="AJ323" s="33"/>
      <c r="AK323" s="33"/>
      <c r="AL323" s="33"/>
      <c r="AO323" s="34">
        <v>5359.9800000000005</v>
      </c>
      <c r="AP323" s="34"/>
      <c r="AQ323" s="34"/>
    </row>
    <row r="324" spans="1:43" ht="2.25" customHeight="1" x14ac:dyDescent="0.35"/>
    <row r="325" spans="1:43" ht="12.5" x14ac:dyDescent="0.35">
      <c r="E325" s="29" t="s">
        <v>372</v>
      </c>
      <c r="F325" s="29"/>
      <c r="G325" s="29"/>
      <c r="H325" s="29"/>
      <c r="I325" s="29"/>
      <c r="K325" s="33" t="s">
        <v>373</v>
      </c>
      <c r="L325" s="33"/>
      <c r="M325" s="33"/>
      <c r="N325" s="33"/>
      <c r="O325" s="33"/>
      <c r="P325" s="33"/>
      <c r="Q325" s="33"/>
      <c r="R325" s="33"/>
      <c r="T325" s="34">
        <v>20804.05</v>
      </c>
      <c r="U325" s="34"/>
      <c r="V325" s="34"/>
      <c r="AB325" s="29" t="s">
        <v>809</v>
      </c>
      <c r="AC325" s="29"/>
      <c r="AD325" s="33" t="s">
        <v>810</v>
      </c>
      <c r="AE325" s="33"/>
      <c r="AF325" s="33"/>
      <c r="AG325" s="33"/>
      <c r="AH325" s="33"/>
      <c r="AI325" s="33"/>
      <c r="AJ325" s="33"/>
      <c r="AK325" s="33"/>
      <c r="AL325" s="33"/>
      <c r="AO325" s="34">
        <v>85416</v>
      </c>
      <c r="AP325" s="34"/>
      <c r="AQ325" s="34"/>
    </row>
    <row r="326" spans="1:43" ht="2.25" customHeight="1" x14ac:dyDescent="0.35"/>
    <row r="327" spans="1:43" ht="12.5" x14ac:dyDescent="0.35">
      <c r="E327" s="29" t="s">
        <v>374</v>
      </c>
      <c r="F327" s="29"/>
      <c r="G327" s="29"/>
      <c r="H327" s="29"/>
      <c r="I327" s="29"/>
      <c r="K327" s="33" t="s">
        <v>375</v>
      </c>
      <c r="L327" s="33"/>
      <c r="M327" s="33"/>
      <c r="N327" s="33"/>
      <c r="O327" s="33"/>
      <c r="P327" s="33"/>
      <c r="Q327" s="33"/>
      <c r="R327" s="33"/>
      <c r="T327" s="34">
        <v>21229.37</v>
      </c>
      <c r="U327" s="34"/>
      <c r="V327" s="34"/>
      <c r="X327" s="35">
        <v>354</v>
      </c>
      <c r="Y327" s="35"/>
      <c r="Z327" s="35"/>
      <c r="AD327" s="36" t="s">
        <v>403</v>
      </c>
      <c r="AE327" s="36"/>
      <c r="AF327" s="36"/>
      <c r="AG327" s="36"/>
      <c r="AH327" s="36"/>
      <c r="AI327" s="36"/>
      <c r="AJ327" s="36"/>
      <c r="AK327" s="36"/>
      <c r="AL327" s="36"/>
      <c r="AO327" s="37">
        <v>908802.12</v>
      </c>
      <c r="AP327" s="37"/>
      <c r="AQ327" s="37"/>
    </row>
    <row r="328" spans="1:43" ht="2.25" customHeight="1" x14ac:dyDescent="0.35"/>
    <row r="329" spans="1:43" ht="12.5" x14ac:dyDescent="0.35">
      <c r="E329" s="29" t="s">
        <v>376</v>
      </c>
      <c r="F329" s="29"/>
      <c r="G329" s="29"/>
      <c r="H329" s="29"/>
      <c r="I329" s="29"/>
      <c r="K329" s="33" t="s">
        <v>377</v>
      </c>
      <c r="L329" s="33"/>
      <c r="M329" s="33"/>
      <c r="N329" s="33"/>
      <c r="O329" s="33"/>
      <c r="P329" s="33"/>
      <c r="Q329" s="33"/>
      <c r="R329" s="33"/>
      <c r="T329" s="34">
        <v>5781.58</v>
      </c>
      <c r="U329" s="34"/>
      <c r="V329" s="34"/>
      <c r="AB329" s="29" t="s">
        <v>408</v>
      </c>
      <c r="AC329" s="29"/>
      <c r="AD329" s="33" t="s">
        <v>409</v>
      </c>
      <c r="AE329" s="33"/>
      <c r="AF329" s="33"/>
      <c r="AG329" s="33"/>
      <c r="AH329" s="33"/>
      <c r="AI329" s="33"/>
      <c r="AJ329" s="33"/>
      <c r="AK329" s="33"/>
      <c r="AL329" s="33"/>
      <c r="AO329" s="34">
        <v>6297.1900000000005</v>
      </c>
      <c r="AP329" s="34"/>
      <c r="AQ329" s="34"/>
    </row>
    <row r="330" spans="1:43" ht="12.5" x14ac:dyDescent="0.35">
      <c r="E330" s="29" t="s">
        <v>378</v>
      </c>
      <c r="F330" s="29"/>
      <c r="G330" s="29"/>
      <c r="H330" s="29"/>
      <c r="I330" s="29"/>
      <c r="K330" s="33" t="s">
        <v>379</v>
      </c>
      <c r="L330" s="33"/>
      <c r="M330" s="33"/>
      <c r="N330" s="33"/>
      <c r="O330" s="33"/>
      <c r="P330" s="33"/>
      <c r="Q330" s="33"/>
      <c r="R330" s="33"/>
      <c r="T330" s="34">
        <v>17820.72</v>
      </c>
      <c r="U330" s="34"/>
      <c r="V330" s="34"/>
      <c r="AB330" s="29" t="s">
        <v>410</v>
      </c>
      <c r="AC330" s="29"/>
      <c r="AD330" s="33" t="s">
        <v>411</v>
      </c>
      <c r="AE330" s="33"/>
      <c r="AF330" s="33"/>
      <c r="AG330" s="33"/>
      <c r="AH330" s="33"/>
      <c r="AI330" s="33"/>
      <c r="AJ330" s="33"/>
      <c r="AK330" s="33"/>
      <c r="AL330" s="33"/>
      <c r="AO330" s="34">
        <v>8050.22</v>
      </c>
      <c r="AP330" s="34"/>
      <c r="AQ330" s="34"/>
    </row>
    <row r="331" spans="1:43" ht="2.25" customHeight="1" x14ac:dyDescent="0.35"/>
    <row r="332" spans="1:43" ht="12.5" x14ac:dyDescent="0.35">
      <c r="E332" s="29" t="s">
        <v>380</v>
      </c>
      <c r="F332" s="29"/>
      <c r="G332" s="29"/>
      <c r="H332" s="29"/>
      <c r="I332" s="29"/>
      <c r="K332" s="33" t="s">
        <v>381</v>
      </c>
      <c r="L332" s="33"/>
      <c r="M332" s="33"/>
      <c r="N332" s="33"/>
      <c r="O332" s="33"/>
      <c r="P332" s="33"/>
      <c r="Q332" s="33"/>
      <c r="R332" s="33"/>
      <c r="T332" s="34">
        <v>23301.100000000002</v>
      </c>
      <c r="U332" s="34"/>
      <c r="V332" s="34"/>
      <c r="X332" s="35">
        <v>356</v>
      </c>
      <c r="Y332" s="35"/>
      <c r="Z332" s="35"/>
      <c r="AD332" s="40" t="s">
        <v>412</v>
      </c>
      <c r="AE332" s="40"/>
      <c r="AF332" s="40"/>
      <c r="AG332" s="40"/>
      <c r="AH332" s="40"/>
      <c r="AI332" s="40"/>
      <c r="AJ332" s="40"/>
      <c r="AK332" s="40"/>
      <c r="AL332" s="40"/>
      <c r="AO332" s="37">
        <v>14347.41</v>
      </c>
      <c r="AP332" s="37"/>
      <c r="AQ332" s="37"/>
    </row>
    <row r="333" spans="1:43" ht="11.25" customHeight="1" x14ac:dyDescent="0.35">
      <c r="AD333" s="40"/>
      <c r="AE333" s="40"/>
      <c r="AF333" s="40"/>
      <c r="AG333" s="40"/>
      <c r="AH333" s="40"/>
      <c r="AI333" s="40"/>
      <c r="AJ333" s="40"/>
      <c r="AK333" s="40"/>
      <c r="AL333" s="40"/>
    </row>
    <row r="334" spans="1:43" ht="1.5" customHeight="1" x14ac:dyDescent="0.35"/>
    <row r="335" spans="1:43" ht="12.5" x14ac:dyDescent="0.35">
      <c r="E335" s="29" t="s">
        <v>383</v>
      </c>
      <c r="F335" s="29"/>
      <c r="G335" s="29"/>
      <c r="H335" s="29"/>
      <c r="I335" s="29"/>
      <c r="K335" s="33" t="s">
        <v>384</v>
      </c>
      <c r="L335" s="33"/>
      <c r="M335" s="33"/>
      <c r="N335" s="33"/>
      <c r="O335" s="33"/>
      <c r="P335" s="33"/>
      <c r="Q335" s="33"/>
      <c r="R335" s="33"/>
      <c r="T335" s="34">
        <v>27.45</v>
      </c>
      <c r="U335" s="34"/>
      <c r="V335" s="34"/>
      <c r="AB335" s="29" t="s">
        <v>413</v>
      </c>
      <c r="AC335" s="29"/>
      <c r="AD335" s="33" t="s">
        <v>414</v>
      </c>
      <c r="AE335" s="33"/>
      <c r="AF335" s="33"/>
      <c r="AG335" s="33"/>
      <c r="AH335" s="33"/>
      <c r="AI335" s="33"/>
      <c r="AJ335" s="33"/>
      <c r="AK335" s="33"/>
      <c r="AL335" s="33"/>
      <c r="AO335" s="34">
        <v>5737.7</v>
      </c>
      <c r="AP335" s="34"/>
      <c r="AQ335" s="34"/>
    </row>
    <row r="336" spans="1:43" ht="2.25" customHeight="1" x14ac:dyDescent="0.35"/>
    <row r="337" spans="5:43" ht="12.5" x14ac:dyDescent="0.35">
      <c r="E337" s="29" t="s">
        <v>385</v>
      </c>
      <c r="F337" s="29"/>
      <c r="G337" s="29"/>
      <c r="H337" s="29"/>
      <c r="I337" s="29"/>
      <c r="K337" s="33" t="s">
        <v>386</v>
      </c>
      <c r="L337" s="33"/>
      <c r="M337" s="33"/>
      <c r="N337" s="33"/>
      <c r="O337" s="33"/>
      <c r="P337" s="33"/>
      <c r="Q337" s="33"/>
      <c r="R337" s="33"/>
      <c r="T337" s="34">
        <v>1131.94</v>
      </c>
      <c r="U337" s="34"/>
      <c r="V337" s="34"/>
      <c r="X337" s="35">
        <v>357</v>
      </c>
      <c r="Y337" s="35"/>
      <c r="Z337" s="35"/>
      <c r="AD337" s="40" t="s">
        <v>415</v>
      </c>
      <c r="AE337" s="40"/>
      <c r="AF337" s="40"/>
      <c r="AG337" s="40"/>
      <c r="AH337" s="40"/>
      <c r="AI337" s="40"/>
      <c r="AJ337" s="40"/>
      <c r="AK337" s="40"/>
      <c r="AL337" s="40"/>
      <c r="AO337" s="37">
        <v>5737.7</v>
      </c>
      <c r="AP337" s="37"/>
      <c r="AQ337" s="37"/>
    </row>
    <row r="338" spans="5:43" ht="11.25" customHeight="1" x14ac:dyDescent="0.35">
      <c r="AD338" s="40"/>
      <c r="AE338" s="40"/>
      <c r="AF338" s="40"/>
      <c r="AG338" s="40"/>
      <c r="AH338" s="40"/>
      <c r="AI338" s="40"/>
      <c r="AJ338" s="40"/>
      <c r="AK338" s="40"/>
      <c r="AL338" s="40"/>
    </row>
    <row r="339" spans="5:43" ht="1.5" customHeight="1" x14ac:dyDescent="0.35"/>
    <row r="340" spans="5:43" ht="12.5" x14ac:dyDescent="0.35">
      <c r="E340" s="29" t="s">
        <v>387</v>
      </c>
      <c r="F340" s="29"/>
      <c r="G340" s="29"/>
      <c r="H340" s="29"/>
      <c r="I340" s="29"/>
      <c r="K340" s="39" t="s">
        <v>388</v>
      </c>
      <c r="L340" s="39"/>
      <c r="M340" s="39"/>
      <c r="N340" s="39"/>
      <c r="O340" s="39"/>
      <c r="P340" s="39"/>
      <c r="Q340" s="39"/>
      <c r="R340" s="39"/>
      <c r="T340" s="34">
        <v>1790.06</v>
      </c>
      <c r="U340" s="34"/>
      <c r="V340" s="34"/>
      <c r="AB340" s="29" t="s">
        <v>416</v>
      </c>
      <c r="AC340" s="29"/>
      <c r="AD340" s="33" t="s">
        <v>417</v>
      </c>
      <c r="AE340" s="33"/>
      <c r="AF340" s="33"/>
      <c r="AG340" s="33"/>
      <c r="AH340" s="33"/>
      <c r="AI340" s="33"/>
      <c r="AJ340" s="33"/>
      <c r="AK340" s="33"/>
      <c r="AL340" s="33"/>
      <c r="AO340" s="34">
        <v>9689.06</v>
      </c>
      <c r="AP340" s="34"/>
      <c r="AQ340" s="34"/>
    </row>
    <row r="341" spans="5:43" ht="8.25" customHeight="1" x14ac:dyDescent="0.35">
      <c r="K341" s="39"/>
      <c r="L341" s="39"/>
      <c r="M341" s="39"/>
      <c r="N341" s="39"/>
      <c r="O341" s="39"/>
      <c r="P341" s="39"/>
      <c r="Q341" s="39"/>
      <c r="R341" s="39"/>
    </row>
    <row r="342" spans="5:43" ht="2.25" customHeight="1" x14ac:dyDescent="0.35"/>
    <row r="343" spans="5:43" ht="12.5" x14ac:dyDescent="0.35">
      <c r="E343" s="29" t="s">
        <v>389</v>
      </c>
      <c r="F343" s="29"/>
      <c r="G343" s="29"/>
      <c r="H343" s="29"/>
      <c r="I343" s="29"/>
      <c r="K343" s="33" t="s">
        <v>390</v>
      </c>
      <c r="L343" s="33"/>
      <c r="M343" s="33"/>
      <c r="N343" s="33"/>
      <c r="O343" s="33"/>
      <c r="P343" s="33"/>
      <c r="Q343" s="33"/>
      <c r="R343" s="33"/>
      <c r="T343" s="34">
        <v>113.26</v>
      </c>
      <c r="U343" s="34"/>
      <c r="V343" s="34"/>
      <c r="AB343" s="29" t="s">
        <v>418</v>
      </c>
      <c r="AC343" s="29"/>
      <c r="AD343" s="33" t="s">
        <v>419</v>
      </c>
      <c r="AE343" s="33"/>
      <c r="AF343" s="33"/>
      <c r="AG343" s="33"/>
      <c r="AH343" s="33"/>
      <c r="AI343" s="33"/>
      <c r="AJ343" s="33"/>
      <c r="AK343" s="33"/>
      <c r="AL343" s="33"/>
      <c r="AO343" s="34">
        <v>19706.22</v>
      </c>
      <c r="AP343" s="34"/>
      <c r="AQ343" s="34"/>
    </row>
    <row r="344" spans="5:43" ht="2.25" customHeight="1" x14ac:dyDescent="0.35"/>
    <row r="345" spans="5:43" ht="12.5" x14ac:dyDescent="0.35">
      <c r="E345" s="29" t="s">
        <v>391</v>
      </c>
      <c r="F345" s="29"/>
      <c r="G345" s="29"/>
      <c r="H345" s="29"/>
      <c r="I345" s="29"/>
      <c r="K345" s="39" t="s">
        <v>392</v>
      </c>
      <c r="L345" s="39"/>
      <c r="M345" s="39"/>
      <c r="N345" s="39"/>
      <c r="O345" s="39"/>
      <c r="P345" s="39"/>
      <c r="Q345" s="39"/>
      <c r="R345" s="39"/>
      <c r="T345" s="34">
        <v>9287.7000000000007</v>
      </c>
      <c r="U345" s="34"/>
      <c r="V345" s="34"/>
      <c r="AB345" s="29" t="s">
        <v>811</v>
      </c>
      <c r="AC345" s="29"/>
      <c r="AD345" s="33" t="s">
        <v>812</v>
      </c>
      <c r="AE345" s="33"/>
      <c r="AF345" s="33"/>
      <c r="AG345" s="33"/>
      <c r="AH345" s="33"/>
      <c r="AI345" s="33"/>
      <c r="AJ345" s="33"/>
      <c r="AK345" s="33"/>
      <c r="AL345" s="33"/>
      <c r="AO345" s="34">
        <v>76518.06</v>
      </c>
      <c r="AP345" s="34"/>
      <c r="AQ345" s="34"/>
    </row>
    <row r="346" spans="5:43" ht="8.25" customHeight="1" x14ac:dyDescent="0.35">
      <c r="K346" s="39"/>
      <c r="L346" s="39"/>
      <c r="M346" s="39"/>
      <c r="N346" s="39"/>
      <c r="O346" s="39"/>
      <c r="P346" s="39"/>
      <c r="Q346" s="39"/>
      <c r="R346" s="39"/>
    </row>
    <row r="347" spans="5:43" ht="2.25" customHeight="1" x14ac:dyDescent="0.35"/>
    <row r="348" spans="5:43" ht="12.5" x14ac:dyDescent="0.35">
      <c r="E348" s="29" t="s">
        <v>393</v>
      </c>
      <c r="F348" s="29"/>
      <c r="G348" s="29"/>
      <c r="H348" s="29"/>
      <c r="I348" s="29"/>
      <c r="K348" s="33" t="s">
        <v>394</v>
      </c>
      <c r="L348" s="33"/>
      <c r="M348" s="33"/>
      <c r="N348" s="33"/>
      <c r="O348" s="33"/>
      <c r="P348" s="33"/>
      <c r="Q348" s="33"/>
      <c r="R348" s="33"/>
      <c r="T348" s="34">
        <v>6860.22</v>
      </c>
      <c r="U348" s="34"/>
      <c r="V348" s="34"/>
      <c r="AB348" s="29" t="s">
        <v>813</v>
      </c>
      <c r="AC348" s="29"/>
      <c r="AD348" s="33" t="s">
        <v>814</v>
      </c>
      <c r="AE348" s="33"/>
      <c r="AF348" s="33"/>
      <c r="AG348" s="33"/>
      <c r="AH348" s="33"/>
      <c r="AI348" s="33"/>
      <c r="AJ348" s="33"/>
      <c r="AK348" s="33"/>
      <c r="AL348" s="33"/>
      <c r="AO348" s="34">
        <v>5856</v>
      </c>
      <c r="AP348" s="34"/>
      <c r="AQ348" s="34"/>
    </row>
    <row r="349" spans="5:43" ht="2.25" customHeight="1" x14ac:dyDescent="0.35"/>
    <row r="350" spans="5:43" ht="12.5" x14ac:dyDescent="0.35">
      <c r="E350" s="29" t="s">
        <v>395</v>
      </c>
      <c r="F350" s="29"/>
      <c r="G350" s="29"/>
      <c r="H350" s="29"/>
      <c r="I350" s="29"/>
      <c r="K350" s="33" t="s">
        <v>396</v>
      </c>
      <c r="L350" s="33"/>
      <c r="M350" s="33"/>
      <c r="N350" s="33"/>
      <c r="O350" s="33"/>
      <c r="P350" s="33"/>
      <c r="Q350" s="33"/>
      <c r="R350" s="33"/>
      <c r="T350" s="34">
        <v>12495.54</v>
      </c>
      <c r="U350" s="34"/>
      <c r="V350" s="34"/>
      <c r="AB350" s="29" t="s">
        <v>815</v>
      </c>
      <c r="AC350" s="29"/>
      <c r="AD350" s="33" t="s">
        <v>816</v>
      </c>
      <c r="AE350" s="33"/>
      <c r="AF350" s="33"/>
      <c r="AG350" s="33"/>
      <c r="AH350" s="33"/>
      <c r="AI350" s="33"/>
      <c r="AJ350" s="33"/>
      <c r="AK350" s="33"/>
      <c r="AL350" s="33"/>
      <c r="AO350" s="34">
        <v>0.03</v>
      </c>
      <c r="AP350" s="34"/>
      <c r="AQ350" s="34"/>
    </row>
    <row r="351" spans="5:43" ht="2.25" customHeight="1" x14ac:dyDescent="0.35"/>
    <row r="352" spans="5:43" ht="12.5" x14ac:dyDescent="0.35">
      <c r="E352" s="29" t="s">
        <v>397</v>
      </c>
      <c r="F352" s="29"/>
      <c r="G352" s="29"/>
      <c r="H352" s="29"/>
      <c r="I352" s="29"/>
      <c r="K352" s="33" t="s">
        <v>398</v>
      </c>
      <c r="L352" s="33"/>
      <c r="M352" s="33"/>
      <c r="N352" s="33"/>
      <c r="O352" s="33"/>
      <c r="P352" s="33"/>
      <c r="Q352" s="33"/>
      <c r="R352" s="33"/>
      <c r="T352" s="34">
        <v>881.14</v>
      </c>
      <c r="U352" s="34"/>
      <c r="V352" s="34"/>
      <c r="X352" s="35">
        <v>358</v>
      </c>
      <c r="Y352" s="35"/>
      <c r="Z352" s="35"/>
      <c r="AD352" s="36" t="s">
        <v>420</v>
      </c>
      <c r="AE352" s="36"/>
      <c r="AF352" s="36"/>
      <c r="AG352" s="36"/>
      <c r="AH352" s="36"/>
      <c r="AI352" s="36"/>
      <c r="AJ352" s="36"/>
      <c r="AK352" s="36"/>
      <c r="AL352" s="36"/>
      <c r="AO352" s="37">
        <v>111769.37</v>
      </c>
      <c r="AP352" s="37"/>
      <c r="AQ352" s="37"/>
    </row>
    <row r="353" spans="5:43" ht="2.25" customHeight="1" x14ac:dyDescent="0.35"/>
    <row r="354" spans="5:43" ht="12.5" x14ac:dyDescent="0.35">
      <c r="E354" s="29" t="s">
        <v>399</v>
      </c>
      <c r="F354" s="29"/>
      <c r="G354" s="29"/>
      <c r="H354" s="29"/>
      <c r="I354" s="29"/>
      <c r="K354" s="33" t="s">
        <v>400</v>
      </c>
      <c r="L354" s="33"/>
      <c r="M354" s="33"/>
      <c r="N354" s="33"/>
      <c r="O354" s="33"/>
      <c r="P354" s="33"/>
      <c r="Q354" s="33"/>
      <c r="R354" s="33"/>
      <c r="T354" s="34">
        <v>15027.9</v>
      </c>
      <c r="U354" s="34"/>
      <c r="V354" s="34"/>
      <c r="AB354" s="29" t="s">
        <v>817</v>
      </c>
      <c r="AC354" s="29"/>
      <c r="AD354" s="33" t="s">
        <v>818</v>
      </c>
      <c r="AE354" s="33"/>
      <c r="AF354" s="33"/>
      <c r="AG354" s="33"/>
      <c r="AH354" s="33"/>
      <c r="AI354" s="33"/>
      <c r="AJ354" s="33"/>
      <c r="AK354" s="33"/>
      <c r="AL354" s="33"/>
      <c r="AO354" s="34">
        <v>8000</v>
      </c>
      <c r="AP354" s="34"/>
      <c r="AQ354" s="34"/>
    </row>
    <row r="355" spans="5:43" ht="2.25" customHeight="1" x14ac:dyDescent="0.35"/>
    <row r="356" spans="5:43" ht="12.5" x14ac:dyDescent="0.35">
      <c r="E356" s="29" t="s">
        <v>401</v>
      </c>
      <c r="F356" s="29"/>
      <c r="G356" s="29"/>
      <c r="H356" s="29"/>
      <c r="I356" s="29"/>
      <c r="K356" s="33" t="s">
        <v>402</v>
      </c>
      <c r="L356" s="33"/>
      <c r="M356" s="33"/>
      <c r="N356" s="33"/>
      <c r="O356" s="33"/>
      <c r="P356" s="33"/>
      <c r="Q356" s="33"/>
      <c r="R356" s="33"/>
      <c r="T356" s="34">
        <v>11650.960000000001</v>
      </c>
      <c r="U356" s="34"/>
      <c r="V356" s="34"/>
      <c r="X356" s="35">
        <v>360</v>
      </c>
      <c r="Y356" s="35"/>
      <c r="Z356" s="35"/>
      <c r="AD356" s="40" t="s">
        <v>421</v>
      </c>
      <c r="AE356" s="40"/>
      <c r="AF356" s="40"/>
      <c r="AG356" s="40"/>
      <c r="AH356" s="40"/>
      <c r="AI356" s="40"/>
      <c r="AJ356" s="40"/>
      <c r="AK356" s="40"/>
      <c r="AL356" s="40"/>
      <c r="AO356" s="37">
        <v>8000</v>
      </c>
      <c r="AP356" s="37"/>
      <c r="AQ356" s="37"/>
    </row>
    <row r="357" spans="5:43" ht="11.25" customHeight="1" x14ac:dyDescent="0.35">
      <c r="AD357" s="40"/>
      <c r="AE357" s="40"/>
      <c r="AF357" s="40"/>
      <c r="AG357" s="40"/>
      <c r="AH357" s="40"/>
      <c r="AI357" s="40"/>
      <c r="AJ357" s="40"/>
      <c r="AK357" s="40"/>
      <c r="AL357" s="40"/>
    </row>
    <row r="358" spans="5:43" ht="1.5" customHeight="1" x14ac:dyDescent="0.35"/>
    <row r="359" spans="5:43" ht="12.5" x14ac:dyDescent="0.35">
      <c r="E359" s="29" t="s">
        <v>404</v>
      </c>
      <c r="F359" s="29"/>
      <c r="G359" s="29"/>
      <c r="H359" s="29"/>
      <c r="I359" s="29"/>
      <c r="K359" s="33" t="s">
        <v>405</v>
      </c>
      <c r="L359" s="33"/>
      <c r="M359" s="33"/>
      <c r="N359" s="33"/>
      <c r="O359" s="33"/>
      <c r="P359" s="33"/>
      <c r="Q359" s="33"/>
      <c r="R359" s="33"/>
      <c r="T359" s="34">
        <v>28.18</v>
      </c>
      <c r="U359" s="34"/>
      <c r="V359" s="34"/>
      <c r="AB359" s="29" t="s">
        <v>604</v>
      </c>
      <c r="AC359" s="29"/>
      <c r="AD359" s="39" t="s">
        <v>605</v>
      </c>
      <c r="AE359" s="39"/>
      <c r="AF359" s="39"/>
      <c r="AG359" s="39"/>
      <c r="AH359" s="39"/>
      <c r="AI359" s="39"/>
      <c r="AJ359" s="39"/>
      <c r="AK359" s="39"/>
      <c r="AL359" s="39"/>
      <c r="AO359" s="34">
        <v>273724.17</v>
      </c>
      <c r="AP359" s="34"/>
      <c r="AQ359" s="34"/>
    </row>
    <row r="360" spans="5:43" ht="8.25" customHeight="1" x14ac:dyDescent="0.35">
      <c r="AD360" s="39"/>
      <c r="AE360" s="39"/>
      <c r="AF360" s="39"/>
      <c r="AG360" s="39"/>
      <c r="AH360" s="39"/>
      <c r="AI360" s="39"/>
      <c r="AJ360" s="39"/>
      <c r="AK360" s="39"/>
      <c r="AL360" s="39"/>
    </row>
    <row r="361" spans="5:43" ht="1.5" customHeight="1" x14ac:dyDescent="0.35"/>
    <row r="362" spans="5:43" ht="12.5" x14ac:dyDescent="0.35">
      <c r="E362" s="29" t="s">
        <v>602</v>
      </c>
      <c r="F362" s="29"/>
      <c r="G362" s="29"/>
      <c r="H362" s="29"/>
      <c r="I362" s="29"/>
      <c r="K362" s="39" t="s">
        <v>603</v>
      </c>
      <c r="L362" s="39"/>
      <c r="M362" s="39"/>
      <c r="N362" s="39"/>
      <c r="O362" s="39"/>
      <c r="P362" s="39"/>
      <c r="Q362" s="39"/>
      <c r="R362" s="39"/>
      <c r="T362" s="34">
        <v>874</v>
      </c>
      <c r="U362" s="34"/>
      <c r="V362" s="34"/>
      <c r="X362" s="35">
        <v>365</v>
      </c>
      <c r="Y362" s="35"/>
      <c r="Z362" s="35"/>
      <c r="AD362" s="40" t="s">
        <v>608</v>
      </c>
      <c r="AE362" s="40"/>
      <c r="AF362" s="40"/>
      <c r="AG362" s="40"/>
      <c r="AH362" s="40"/>
      <c r="AI362" s="40"/>
      <c r="AJ362" s="40"/>
      <c r="AK362" s="40"/>
      <c r="AL362" s="40"/>
      <c r="AO362" s="37">
        <v>273724.17</v>
      </c>
      <c r="AP362" s="37"/>
      <c r="AQ362" s="37"/>
    </row>
    <row r="363" spans="5:43" ht="11.25" customHeight="1" x14ac:dyDescent="0.35">
      <c r="K363" s="39"/>
      <c r="L363" s="39"/>
      <c r="M363" s="39"/>
      <c r="N363" s="39"/>
      <c r="O363" s="39"/>
      <c r="P363" s="39"/>
      <c r="Q363" s="39"/>
      <c r="R363" s="39"/>
      <c r="AD363" s="40"/>
      <c r="AE363" s="40"/>
      <c r="AF363" s="40"/>
      <c r="AG363" s="40"/>
      <c r="AH363" s="40"/>
      <c r="AI363" s="40"/>
      <c r="AJ363" s="40"/>
      <c r="AK363" s="40"/>
      <c r="AL363" s="40"/>
    </row>
    <row r="364" spans="5:43" ht="1.5" customHeight="1" x14ac:dyDescent="0.35"/>
    <row r="365" spans="5:43" ht="12.5" x14ac:dyDescent="0.35">
      <c r="E365" s="29" t="s">
        <v>406</v>
      </c>
      <c r="F365" s="29"/>
      <c r="G365" s="29"/>
      <c r="H365" s="29"/>
      <c r="I365" s="29"/>
      <c r="K365" s="33" t="s">
        <v>407</v>
      </c>
      <c r="L365" s="33"/>
      <c r="M365" s="33"/>
      <c r="N365" s="33"/>
      <c r="O365" s="33"/>
      <c r="P365" s="33"/>
      <c r="Q365" s="33"/>
      <c r="R365" s="33"/>
      <c r="T365" s="34">
        <v>3096.38</v>
      </c>
      <c r="U365" s="34"/>
      <c r="V365" s="34"/>
      <c r="AB365" s="29" t="s">
        <v>422</v>
      </c>
      <c r="AC365" s="29"/>
      <c r="AD365" s="33" t="s">
        <v>423</v>
      </c>
      <c r="AE365" s="33"/>
      <c r="AF365" s="33"/>
      <c r="AG365" s="33"/>
      <c r="AH365" s="33"/>
      <c r="AI365" s="33"/>
      <c r="AJ365" s="33"/>
      <c r="AK365" s="33"/>
      <c r="AL365" s="33"/>
      <c r="AO365" s="34">
        <v>34308.26</v>
      </c>
      <c r="AP365" s="34"/>
      <c r="AQ365" s="34"/>
    </row>
    <row r="366" spans="5:43" ht="2.25" customHeight="1" x14ac:dyDescent="0.35"/>
    <row r="367" spans="5:43" ht="12.5" x14ac:dyDescent="0.35">
      <c r="E367" s="29" t="s">
        <v>819</v>
      </c>
      <c r="F367" s="29"/>
      <c r="G367" s="29"/>
      <c r="H367" s="29"/>
      <c r="I367" s="29"/>
      <c r="K367" s="33" t="s">
        <v>820</v>
      </c>
      <c r="L367" s="33"/>
      <c r="M367" s="33"/>
      <c r="N367" s="33"/>
      <c r="O367" s="33"/>
      <c r="P367" s="33"/>
      <c r="Q367" s="33"/>
      <c r="R367" s="33"/>
      <c r="T367" s="34">
        <v>228.75</v>
      </c>
      <c r="U367" s="34"/>
      <c r="V367" s="34"/>
      <c r="AB367" s="29" t="s">
        <v>424</v>
      </c>
      <c r="AC367" s="29"/>
      <c r="AD367" s="33" t="s">
        <v>425</v>
      </c>
      <c r="AE367" s="33"/>
      <c r="AF367" s="33"/>
      <c r="AG367" s="33"/>
      <c r="AH367" s="33"/>
      <c r="AI367" s="33"/>
      <c r="AJ367" s="33"/>
      <c r="AK367" s="33"/>
      <c r="AL367" s="33"/>
      <c r="AO367" s="34">
        <v>156437.16</v>
      </c>
      <c r="AP367" s="34"/>
      <c r="AQ367" s="34"/>
    </row>
    <row r="368" spans="5:43" ht="2.25" customHeight="1" x14ac:dyDescent="0.35"/>
    <row r="369" spans="1:43" ht="12.5" x14ac:dyDescent="0.35">
      <c r="E369" s="29" t="s">
        <v>606</v>
      </c>
      <c r="F369" s="29"/>
      <c r="G369" s="29"/>
      <c r="H369" s="29"/>
      <c r="I369" s="29"/>
      <c r="K369" s="33" t="s">
        <v>607</v>
      </c>
      <c r="L369" s="33"/>
      <c r="M369" s="33"/>
      <c r="N369" s="33"/>
      <c r="O369" s="33"/>
      <c r="P369" s="33"/>
      <c r="Q369" s="33"/>
      <c r="R369" s="33"/>
      <c r="T369" s="34">
        <v>1952.46</v>
      </c>
      <c r="U369" s="34"/>
      <c r="V369" s="34"/>
      <c r="AB369" s="29" t="s">
        <v>609</v>
      </c>
      <c r="AC369" s="29"/>
      <c r="AD369" s="33" t="s">
        <v>663</v>
      </c>
      <c r="AE369" s="33"/>
      <c r="AF369" s="33"/>
      <c r="AG369" s="33"/>
      <c r="AH369" s="33"/>
      <c r="AI369" s="33"/>
      <c r="AJ369" s="33"/>
      <c r="AK369" s="33"/>
      <c r="AL369" s="33"/>
      <c r="AO369" s="34">
        <v>2264</v>
      </c>
      <c r="AP369" s="34"/>
      <c r="AQ369" s="34"/>
    </row>
    <row r="370" spans="1:43" ht="2.25" customHeight="1" x14ac:dyDescent="0.35"/>
    <row r="371" spans="1:43" ht="12.5" x14ac:dyDescent="0.35">
      <c r="E371" s="29" t="s">
        <v>821</v>
      </c>
      <c r="F371" s="29"/>
      <c r="G371" s="29"/>
      <c r="H371" s="29"/>
      <c r="I371" s="29"/>
      <c r="K371" s="33" t="s">
        <v>822</v>
      </c>
      <c r="L371" s="33"/>
      <c r="M371" s="33"/>
      <c r="N371" s="33"/>
      <c r="O371" s="33"/>
      <c r="P371" s="33"/>
      <c r="Q371" s="33"/>
      <c r="R371" s="33"/>
      <c r="T371" s="34">
        <v>190.32</v>
      </c>
      <c r="U371" s="34"/>
      <c r="V371" s="34"/>
      <c r="X371" s="35">
        <v>366</v>
      </c>
      <c r="Y371" s="35"/>
      <c r="Z371" s="35"/>
      <c r="AD371" s="36" t="s">
        <v>426</v>
      </c>
      <c r="AE371" s="36"/>
      <c r="AF371" s="36"/>
      <c r="AG371" s="36"/>
      <c r="AH371" s="36"/>
      <c r="AI371" s="36"/>
      <c r="AJ371" s="36"/>
      <c r="AK371" s="36"/>
      <c r="AL371" s="36"/>
      <c r="AO371" s="37">
        <v>193009.42</v>
      </c>
      <c r="AP371" s="37"/>
      <c r="AQ371" s="37"/>
    </row>
    <row r="372" spans="1:43" ht="2.25" customHeight="1" x14ac:dyDescent="0.35"/>
    <row r="373" spans="1:43" ht="12.5" x14ac:dyDescent="0.35">
      <c r="A373" s="35">
        <v>404</v>
      </c>
      <c r="B373" s="35"/>
      <c r="C373" s="35"/>
      <c r="K373" s="36" t="s">
        <v>427</v>
      </c>
      <c r="L373" s="36"/>
      <c r="M373" s="36"/>
      <c r="N373" s="36"/>
      <c r="O373" s="36"/>
      <c r="P373" s="36"/>
      <c r="Q373" s="36"/>
      <c r="R373" s="36"/>
      <c r="T373" s="37">
        <v>154573.08000000002</v>
      </c>
      <c r="U373" s="37"/>
      <c r="V373" s="37"/>
      <c r="AB373" s="29" t="s">
        <v>599</v>
      </c>
      <c r="AC373" s="29"/>
      <c r="AD373" s="39" t="s">
        <v>823</v>
      </c>
      <c r="AE373" s="39"/>
      <c r="AF373" s="39"/>
      <c r="AG373" s="39"/>
      <c r="AH373" s="39"/>
      <c r="AI373" s="39"/>
      <c r="AJ373" s="39"/>
      <c r="AK373" s="39"/>
      <c r="AL373" s="39"/>
      <c r="AO373" s="34">
        <v>64925.78</v>
      </c>
      <c r="AP373" s="34"/>
      <c r="AQ373" s="34"/>
    </row>
    <row r="374" spans="1:43" ht="8.25" customHeight="1" x14ac:dyDescent="0.35">
      <c r="AD374" s="39"/>
      <c r="AE374" s="39"/>
      <c r="AF374" s="39"/>
      <c r="AG374" s="39"/>
      <c r="AH374" s="39"/>
      <c r="AI374" s="39"/>
      <c r="AJ374" s="39"/>
      <c r="AK374" s="39"/>
      <c r="AL374" s="39"/>
    </row>
    <row r="375" spans="1:43" ht="1.5" customHeight="1" x14ac:dyDescent="0.35"/>
    <row r="376" spans="1:43" ht="12.5" x14ac:dyDescent="0.35">
      <c r="E376" s="29" t="s">
        <v>428</v>
      </c>
      <c r="F376" s="29"/>
      <c r="G376" s="29"/>
      <c r="H376" s="29"/>
      <c r="I376" s="29"/>
      <c r="K376" s="33" t="s">
        <v>429</v>
      </c>
      <c r="L376" s="33"/>
      <c r="M376" s="33"/>
      <c r="N376" s="33"/>
      <c r="O376" s="33"/>
      <c r="P376" s="33"/>
      <c r="Q376" s="33"/>
      <c r="R376" s="33"/>
      <c r="T376" s="34">
        <v>68597.56</v>
      </c>
      <c r="U376" s="34"/>
      <c r="V376" s="34"/>
      <c r="AB376" s="29" t="s">
        <v>614</v>
      </c>
      <c r="AC376" s="29"/>
      <c r="AD376" s="33" t="s">
        <v>615</v>
      </c>
      <c r="AE376" s="33"/>
      <c r="AF376" s="33"/>
      <c r="AG376" s="33"/>
      <c r="AH376" s="33"/>
      <c r="AI376" s="33"/>
      <c r="AJ376" s="33"/>
      <c r="AK376" s="33"/>
      <c r="AL376" s="33"/>
      <c r="AO376" s="34">
        <v>17210.760000000002</v>
      </c>
      <c r="AP376" s="34"/>
      <c r="AQ376" s="34"/>
    </row>
    <row r="377" spans="1:43" ht="12.5" x14ac:dyDescent="0.35">
      <c r="E377" s="29" t="s">
        <v>430</v>
      </c>
      <c r="F377" s="29"/>
      <c r="G377" s="29"/>
      <c r="H377" s="29"/>
      <c r="I377" s="29"/>
      <c r="K377" s="33" t="s">
        <v>431</v>
      </c>
      <c r="L377" s="33"/>
      <c r="M377" s="33"/>
      <c r="N377" s="33"/>
      <c r="O377" s="33"/>
      <c r="P377" s="33"/>
      <c r="Q377" s="33"/>
      <c r="R377" s="33"/>
      <c r="T377" s="34">
        <v>16651.55</v>
      </c>
      <c r="U377" s="34"/>
      <c r="V377" s="34"/>
      <c r="AB377" s="29" t="s">
        <v>824</v>
      </c>
      <c r="AC377" s="29"/>
      <c r="AD377" s="39" t="s">
        <v>825</v>
      </c>
      <c r="AE377" s="39"/>
      <c r="AF377" s="39"/>
      <c r="AG377" s="39"/>
      <c r="AH377" s="39"/>
      <c r="AI377" s="39"/>
      <c r="AJ377" s="39"/>
      <c r="AK377" s="39"/>
      <c r="AL377" s="39"/>
      <c r="AO377" s="34">
        <v>32153.49</v>
      </c>
      <c r="AP377" s="34"/>
      <c r="AQ377" s="34"/>
    </row>
    <row r="378" spans="1:43" ht="8.25" customHeight="1" x14ac:dyDescent="0.35">
      <c r="AD378" s="39"/>
      <c r="AE378" s="39"/>
      <c r="AF378" s="39"/>
      <c r="AG378" s="39"/>
      <c r="AH378" s="39"/>
      <c r="AI378" s="39"/>
      <c r="AJ378" s="39"/>
      <c r="AK378" s="39"/>
      <c r="AL378" s="39"/>
    </row>
    <row r="379" spans="1:43" ht="1.5" customHeight="1" x14ac:dyDescent="0.35"/>
    <row r="380" spans="1:43" ht="12.5" x14ac:dyDescent="0.35">
      <c r="E380" s="29" t="s">
        <v>432</v>
      </c>
      <c r="F380" s="29"/>
      <c r="G380" s="29"/>
      <c r="H380" s="29"/>
      <c r="I380" s="29"/>
      <c r="K380" s="33" t="s">
        <v>433</v>
      </c>
      <c r="L380" s="33"/>
      <c r="M380" s="33"/>
      <c r="N380" s="33"/>
      <c r="O380" s="33"/>
      <c r="P380" s="33"/>
      <c r="Q380" s="33"/>
      <c r="R380" s="33"/>
      <c r="T380" s="34">
        <v>8247.64</v>
      </c>
      <c r="U380" s="34"/>
      <c r="V380" s="34"/>
      <c r="AB380" s="29" t="s">
        <v>616</v>
      </c>
      <c r="AC380" s="29"/>
      <c r="AD380" s="33" t="s">
        <v>617</v>
      </c>
      <c r="AE380" s="33"/>
      <c r="AF380" s="33"/>
      <c r="AG380" s="33"/>
      <c r="AH380" s="33"/>
      <c r="AI380" s="33"/>
      <c r="AJ380" s="33"/>
      <c r="AK380" s="33"/>
      <c r="AL380" s="33"/>
      <c r="AO380" s="34">
        <v>100712.33</v>
      </c>
      <c r="AP380" s="34"/>
      <c r="AQ380" s="34"/>
    </row>
    <row r="381" spans="1:43" ht="2.25" customHeight="1" x14ac:dyDescent="0.35"/>
    <row r="382" spans="1:43" ht="12.5" x14ac:dyDescent="0.35">
      <c r="A382" s="35">
        <v>408</v>
      </c>
      <c r="B382" s="35"/>
      <c r="C382" s="35"/>
      <c r="K382" s="36" t="s">
        <v>436</v>
      </c>
      <c r="L382" s="36"/>
      <c r="M382" s="36"/>
      <c r="N382" s="36"/>
      <c r="O382" s="36"/>
      <c r="P382" s="36"/>
      <c r="Q382" s="36"/>
      <c r="R382" s="36"/>
      <c r="T382" s="37">
        <v>93496.75</v>
      </c>
      <c r="U382" s="37"/>
      <c r="V382" s="37"/>
      <c r="AB382" s="29" t="s">
        <v>826</v>
      </c>
      <c r="AC382" s="29"/>
      <c r="AD382" s="39" t="s">
        <v>827</v>
      </c>
      <c r="AE382" s="39"/>
      <c r="AF382" s="39"/>
      <c r="AG382" s="39"/>
      <c r="AH382" s="39"/>
      <c r="AI382" s="39"/>
      <c r="AJ382" s="39"/>
      <c r="AK382" s="39"/>
      <c r="AL382" s="39"/>
      <c r="AO382" s="34">
        <v>80000</v>
      </c>
      <c r="AP382" s="34"/>
      <c r="AQ382" s="34"/>
    </row>
    <row r="383" spans="1:43" ht="8.25" customHeight="1" x14ac:dyDescent="0.35">
      <c r="AD383" s="39"/>
      <c r="AE383" s="39"/>
      <c r="AF383" s="39"/>
      <c r="AG383" s="39"/>
      <c r="AH383" s="39"/>
      <c r="AI383" s="39"/>
      <c r="AJ383" s="39"/>
      <c r="AK383" s="39"/>
      <c r="AL383" s="39"/>
    </row>
    <row r="384" spans="1:43" ht="1.5" customHeight="1" x14ac:dyDescent="0.35"/>
    <row r="385" spans="5:43" ht="12.5" x14ac:dyDescent="0.35">
      <c r="E385" s="29" t="s">
        <v>610</v>
      </c>
      <c r="F385" s="29"/>
      <c r="G385" s="29"/>
      <c r="H385" s="29"/>
      <c r="I385" s="29"/>
      <c r="K385" s="33" t="s">
        <v>611</v>
      </c>
      <c r="L385" s="33"/>
      <c r="M385" s="33"/>
      <c r="N385" s="33"/>
      <c r="O385" s="33"/>
      <c r="P385" s="33"/>
      <c r="Q385" s="33"/>
      <c r="R385" s="33"/>
      <c r="T385" s="34">
        <v>401.57</v>
      </c>
      <c r="U385" s="34"/>
      <c r="V385" s="34"/>
      <c r="X385" s="35">
        <v>370</v>
      </c>
      <c r="Y385" s="35"/>
      <c r="Z385" s="35"/>
      <c r="AD385" s="36" t="s">
        <v>828</v>
      </c>
      <c r="AE385" s="36"/>
      <c r="AF385" s="36"/>
      <c r="AG385" s="36"/>
      <c r="AH385" s="36"/>
      <c r="AI385" s="36"/>
      <c r="AJ385" s="36"/>
      <c r="AK385" s="36"/>
      <c r="AL385" s="36"/>
      <c r="AO385" s="37">
        <v>295002.36</v>
      </c>
      <c r="AP385" s="37"/>
      <c r="AQ385" s="37"/>
    </row>
    <row r="386" spans="5:43" ht="2.25" customHeight="1" x14ac:dyDescent="0.35"/>
    <row r="387" spans="5:43" ht="12.5" x14ac:dyDescent="0.35">
      <c r="E387" s="29" t="s">
        <v>437</v>
      </c>
      <c r="F387" s="29"/>
      <c r="G387" s="29"/>
      <c r="H387" s="29"/>
      <c r="I387" s="29"/>
      <c r="K387" s="33" t="s">
        <v>438</v>
      </c>
      <c r="L387" s="33"/>
      <c r="M387" s="33"/>
      <c r="N387" s="33"/>
      <c r="O387" s="33"/>
      <c r="P387" s="33"/>
      <c r="Q387" s="33"/>
      <c r="R387" s="33"/>
      <c r="T387" s="34">
        <v>2588.16</v>
      </c>
      <c r="U387" s="34"/>
      <c r="V387" s="34"/>
      <c r="AB387" s="29" t="s">
        <v>619</v>
      </c>
      <c r="AC387" s="29"/>
      <c r="AD387" s="33" t="s">
        <v>620</v>
      </c>
      <c r="AE387" s="33"/>
      <c r="AF387" s="33"/>
      <c r="AG387" s="33"/>
      <c r="AH387" s="33"/>
      <c r="AI387" s="33"/>
      <c r="AJ387" s="33"/>
      <c r="AK387" s="33"/>
      <c r="AL387" s="33"/>
      <c r="AO387" s="34">
        <v>1902.42</v>
      </c>
      <c r="AP387" s="34"/>
      <c r="AQ387" s="34"/>
    </row>
    <row r="388" spans="5:43" ht="2.25" customHeight="1" x14ac:dyDescent="0.35"/>
    <row r="389" spans="5:43" ht="12.5" x14ac:dyDescent="0.35">
      <c r="E389" s="29" t="s">
        <v>612</v>
      </c>
      <c r="F389" s="29"/>
      <c r="G389" s="29"/>
      <c r="H389" s="29"/>
      <c r="I389" s="29"/>
      <c r="K389" s="33" t="s">
        <v>613</v>
      </c>
      <c r="L389" s="33"/>
      <c r="M389" s="33"/>
      <c r="N389" s="33"/>
      <c r="O389" s="33"/>
      <c r="P389" s="33"/>
      <c r="Q389" s="33"/>
      <c r="R389" s="33"/>
      <c r="T389" s="34">
        <v>60000</v>
      </c>
      <c r="U389" s="34"/>
      <c r="V389" s="34"/>
      <c r="AB389" s="29" t="s">
        <v>829</v>
      </c>
      <c r="AC389" s="29"/>
      <c r="AD389" s="33" t="s">
        <v>830</v>
      </c>
      <c r="AE389" s="33"/>
      <c r="AF389" s="33"/>
      <c r="AG389" s="33"/>
      <c r="AH389" s="33"/>
      <c r="AI389" s="33"/>
      <c r="AJ389" s="33"/>
      <c r="AK389" s="33"/>
      <c r="AL389" s="33"/>
      <c r="AO389" s="34">
        <v>103653.77</v>
      </c>
      <c r="AP389" s="34"/>
      <c r="AQ389" s="34"/>
    </row>
    <row r="390" spans="5:43" ht="2.25" customHeight="1" x14ac:dyDescent="0.35"/>
    <row r="391" spans="5:43" ht="12.5" x14ac:dyDescent="0.35">
      <c r="E391" s="29" t="s">
        <v>439</v>
      </c>
      <c r="F391" s="29"/>
      <c r="G391" s="29"/>
      <c r="H391" s="29"/>
      <c r="I391" s="29"/>
      <c r="K391" s="33" t="s">
        <v>440</v>
      </c>
      <c r="L391" s="33"/>
      <c r="M391" s="33"/>
      <c r="N391" s="33"/>
      <c r="O391" s="33"/>
      <c r="P391" s="33"/>
      <c r="Q391" s="33"/>
      <c r="R391" s="33"/>
      <c r="T391" s="34">
        <v>693.82</v>
      </c>
      <c r="U391" s="34"/>
      <c r="V391" s="34"/>
      <c r="AB391" s="29" t="s">
        <v>831</v>
      </c>
      <c r="AC391" s="29"/>
      <c r="AD391" s="39" t="s">
        <v>832</v>
      </c>
      <c r="AE391" s="39"/>
      <c r="AF391" s="39"/>
      <c r="AG391" s="39"/>
      <c r="AH391" s="39"/>
      <c r="AI391" s="39"/>
      <c r="AJ391" s="39"/>
      <c r="AK391" s="39"/>
      <c r="AL391" s="39"/>
      <c r="AO391" s="34">
        <v>19237.37</v>
      </c>
      <c r="AP391" s="34"/>
      <c r="AQ391" s="34"/>
    </row>
    <row r="392" spans="5:43" ht="8.25" customHeight="1" x14ac:dyDescent="0.35">
      <c r="AD392" s="39"/>
      <c r="AE392" s="39"/>
      <c r="AF392" s="39"/>
      <c r="AG392" s="39"/>
      <c r="AH392" s="39"/>
      <c r="AI392" s="39"/>
      <c r="AJ392" s="39"/>
      <c r="AK392" s="39"/>
      <c r="AL392" s="39"/>
    </row>
    <row r="393" spans="5:43" ht="1.5" customHeight="1" x14ac:dyDescent="0.35"/>
    <row r="394" spans="5:43" ht="12.5" x14ac:dyDescent="0.35">
      <c r="E394" s="29" t="s">
        <v>441</v>
      </c>
      <c r="F394" s="29"/>
      <c r="G394" s="29"/>
      <c r="H394" s="29"/>
      <c r="I394" s="29"/>
      <c r="K394" s="33" t="s">
        <v>442</v>
      </c>
      <c r="L394" s="33"/>
      <c r="M394" s="33"/>
      <c r="N394" s="33"/>
      <c r="O394" s="33"/>
      <c r="P394" s="33"/>
      <c r="Q394" s="33"/>
      <c r="R394" s="33"/>
      <c r="T394" s="34">
        <v>949461.36</v>
      </c>
      <c r="U394" s="34"/>
      <c r="V394" s="34"/>
      <c r="AB394" s="29" t="s">
        <v>833</v>
      </c>
      <c r="AC394" s="29"/>
      <c r="AD394" s="33" t="s">
        <v>834</v>
      </c>
      <c r="AE394" s="33"/>
      <c r="AF394" s="33"/>
      <c r="AG394" s="33"/>
      <c r="AH394" s="33"/>
      <c r="AI394" s="33"/>
      <c r="AJ394" s="33"/>
      <c r="AK394" s="33"/>
      <c r="AL394" s="33"/>
      <c r="AO394" s="34">
        <v>10256.710000000001</v>
      </c>
      <c r="AP394" s="34"/>
      <c r="AQ394" s="34"/>
    </row>
    <row r="395" spans="5:43" ht="2.25" customHeight="1" x14ac:dyDescent="0.35"/>
    <row r="396" spans="5:43" ht="12.5" x14ac:dyDescent="0.35">
      <c r="E396" s="29" t="s">
        <v>443</v>
      </c>
      <c r="F396" s="29"/>
      <c r="G396" s="29"/>
      <c r="H396" s="29"/>
      <c r="I396" s="29"/>
      <c r="K396" s="33" t="s">
        <v>444</v>
      </c>
      <c r="L396" s="33"/>
      <c r="M396" s="33"/>
      <c r="N396" s="33"/>
      <c r="O396" s="33"/>
      <c r="P396" s="33"/>
      <c r="Q396" s="33"/>
      <c r="R396" s="33"/>
      <c r="T396" s="34">
        <v>258497.38</v>
      </c>
      <c r="U396" s="34"/>
      <c r="V396" s="34"/>
      <c r="AB396" s="29" t="s">
        <v>623</v>
      </c>
      <c r="AC396" s="29"/>
      <c r="AD396" s="33" t="s">
        <v>624</v>
      </c>
      <c r="AE396" s="33"/>
      <c r="AF396" s="33"/>
      <c r="AG396" s="33"/>
      <c r="AH396" s="33"/>
      <c r="AI396" s="33"/>
      <c r="AJ396" s="33"/>
      <c r="AK396" s="33"/>
      <c r="AL396" s="33"/>
      <c r="AO396" s="34">
        <v>21666.12</v>
      </c>
      <c r="AP396" s="34"/>
      <c r="AQ396" s="34"/>
    </row>
    <row r="397" spans="5:43" ht="2.25" customHeight="1" x14ac:dyDescent="0.35"/>
    <row r="398" spans="5:43" ht="12.5" x14ac:dyDescent="0.35">
      <c r="E398" s="29" t="s">
        <v>445</v>
      </c>
      <c r="F398" s="29"/>
      <c r="G398" s="29"/>
      <c r="H398" s="29"/>
      <c r="I398" s="29"/>
      <c r="K398" s="33" t="s">
        <v>446</v>
      </c>
      <c r="L398" s="33"/>
      <c r="M398" s="33"/>
      <c r="N398" s="33"/>
      <c r="O398" s="33"/>
      <c r="P398" s="33"/>
      <c r="Q398" s="33"/>
      <c r="R398" s="33"/>
      <c r="T398" s="34">
        <v>5644.28</v>
      </c>
      <c r="U398" s="34"/>
      <c r="V398" s="34"/>
      <c r="AB398" s="29" t="s">
        <v>835</v>
      </c>
      <c r="AC398" s="29"/>
      <c r="AD398" s="33" t="s">
        <v>836</v>
      </c>
      <c r="AE398" s="33"/>
      <c r="AF398" s="33"/>
      <c r="AG398" s="33"/>
      <c r="AH398" s="33"/>
      <c r="AI398" s="33"/>
      <c r="AJ398" s="33"/>
      <c r="AK398" s="33"/>
      <c r="AL398" s="33"/>
      <c r="AO398" s="34">
        <v>58696.22</v>
      </c>
      <c r="AP398" s="34"/>
      <c r="AQ398" s="34"/>
    </row>
    <row r="399" spans="5:43" ht="2.25" customHeight="1" x14ac:dyDescent="0.35"/>
    <row r="400" spans="5:43" ht="12.5" x14ac:dyDescent="0.35">
      <c r="E400" s="29" t="s">
        <v>447</v>
      </c>
      <c r="F400" s="29"/>
      <c r="G400" s="29"/>
      <c r="H400" s="29"/>
      <c r="I400" s="29"/>
      <c r="K400" s="33" t="s">
        <v>448</v>
      </c>
      <c r="L400" s="33"/>
      <c r="M400" s="33"/>
      <c r="N400" s="33"/>
      <c r="O400" s="33"/>
      <c r="P400" s="33"/>
      <c r="Q400" s="33"/>
      <c r="R400" s="33"/>
      <c r="T400" s="34">
        <v>85397.36</v>
      </c>
      <c r="U400" s="34"/>
      <c r="V400" s="34"/>
      <c r="AB400" s="29" t="s">
        <v>837</v>
      </c>
      <c r="AC400" s="29"/>
      <c r="AD400" s="33" t="s">
        <v>838</v>
      </c>
      <c r="AE400" s="33"/>
      <c r="AF400" s="33"/>
      <c r="AG400" s="33"/>
      <c r="AH400" s="33"/>
      <c r="AI400" s="33"/>
      <c r="AJ400" s="33"/>
      <c r="AK400" s="33"/>
      <c r="AL400" s="33"/>
      <c r="AO400" s="34">
        <v>8363.49</v>
      </c>
      <c r="AP400" s="34"/>
      <c r="AQ400" s="34"/>
    </row>
    <row r="401" spans="1:43" ht="2.25" customHeight="1" x14ac:dyDescent="0.35"/>
    <row r="402" spans="1:43" ht="12.5" x14ac:dyDescent="0.35">
      <c r="E402" s="29" t="s">
        <v>449</v>
      </c>
      <c r="F402" s="29"/>
      <c r="G402" s="29"/>
      <c r="H402" s="29"/>
      <c r="I402" s="29"/>
      <c r="K402" s="39" t="s">
        <v>450</v>
      </c>
      <c r="L402" s="39"/>
      <c r="M402" s="39"/>
      <c r="N402" s="39"/>
      <c r="O402" s="39"/>
      <c r="P402" s="39"/>
      <c r="Q402" s="39"/>
      <c r="R402" s="39"/>
      <c r="T402" s="34">
        <v>5858.67</v>
      </c>
      <c r="U402" s="34"/>
      <c r="V402" s="34"/>
      <c r="X402" s="35">
        <v>371</v>
      </c>
      <c r="Y402" s="35"/>
      <c r="Z402" s="35"/>
      <c r="AD402" s="40" t="s">
        <v>434</v>
      </c>
      <c r="AE402" s="40"/>
      <c r="AF402" s="40"/>
      <c r="AG402" s="40"/>
      <c r="AH402" s="40"/>
      <c r="AI402" s="40"/>
      <c r="AJ402" s="40"/>
      <c r="AK402" s="40"/>
      <c r="AL402" s="40"/>
      <c r="AO402" s="37">
        <v>223776.1</v>
      </c>
      <c r="AP402" s="37"/>
      <c r="AQ402" s="37"/>
    </row>
    <row r="403" spans="1:43" ht="11.25" customHeight="1" x14ac:dyDescent="0.35">
      <c r="K403" s="39"/>
      <c r="L403" s="39"/>
      <c r="M403" s="39"/>
      <c r="N403" s="39"/>
      <c r="O403" s="39"/>
      <c r="P403" s="39"/>
      <c r="Q403" s="39"/>
      <c r="R403" s="39"/>
      <c r="AD403" s="40"/>
      <c r="AE403" s="40"/>
      <c r="AF403" s="40"/>
      <c r="AG403" s="40"/>
      <c r="AH403" s="40"/>
      <c r="AI403" s="40"/>
      <c r="AJ403" s="40"/>
      <c r="AK403" s="40"/>
      <c r="AL403" s="40"/>
    </row>
    <row r="404" spans="1:43" ht="1.5" customHeight="1" x14ac:dyDescent="0.35"/>
    <row r="405" spans="1:43" ht="12.5" x14ac:dyDescent="0.35">
      <c r="E405" s="29" t="s">
        <v>451</v>
      </c>
      <c r="F405" s="29"/>
      <c r="G405" s="29"/>
      <c r="H405" s="29"/>
      <c r="I405" s="29"/>
      <c r="K405" s="33" t="s">
        <v>452</v>
      </c>
      <c r="L405" s="33"/>
      <c r="M405" s="33"/>
      <c r="N405" s="33"/>
      <c r="O405" s="33"/>
      <c r="P405" s="33"/>
      <c r="Q405" s="33"/>
      <c r="R405" s="33"/>
      <c r="T405" s="34">
        <v>1200</v>
      </c>
      <c r="U405" s="34"/>
      <c r="V405" s="34"/>
      <c r="AB405" s="29" t="s">
        <v>839</v>
      </c>
      <c r="AC405" s="29"/>
      <c r="AD405" s="33" t="s">
        <v>840</v>
      </c>
      <c r="AE405" s="33"/>
      <c r="AF405" s="33"/>
      <c r="AG405" s="33"/>
      <c r="AH405" s="33"/>
      <c r="AI405" s="33"/>
      <c r="AJ405" s="33"/>
      <c r="AK405" s="33"/>
      <c r="AL405" s="33"/>
      <c r="AO405" s="34">
        <v>60484.41</v>
      </c>
      <c r="AP405" s="34"/>
      <c r="AQ405" s="34"/>
    </row>
    <row r="406" spans="1:43" ht="2.25" customHeight="1" x14ac:dyDescent="0.35"/>
    <row r="407" spans="1:43" ht="12.5" x14ac:dyDescent="0.35">
      <c r="E407" s="29" t="s">
        <v>453</v>
      </c>
      <c r="F407" s="29"/>
      <c r="G407" s="29"/>
      <c r="H407" s="29"/>
      <c r="I407" s="29"/>
      <c r="K407" s="33" t="s">
        <v>454</v>
      </c>
      <c r="L407" s="33"/>
      <c r="M407" s="33"/>
      <c r="N407" s="33"/>
      <c r="O407" s="33"/>
      <c r="P407" s="33"/>
      <c r="Q407" s="33"/>
      <c r="R407" s="33"/>
      <c r="T407" s="34">
        <v>4440.2</v>
      </c>
      <c r="U407" s="34"/>
      <c r="V407" s="34"/>
      <c r="AB407" s="29" t="s">
        <v>841</v>
      </c>
      <c r="AC407" s="29"/>
      <c r="AD407" s="33" t="s">
        <v>842</v>
      </c>
      <c r="AE407" s="33"/>
      <c r="AF407" s="33"/>
      <c r="AG407" s="33"/>
      <c r="AH407" s="33"/>
      <c r="AI407" s="33"/>
      <c r="AJ407" s="33"/>
      <c r="AK407" s="33"/>
      <c r="AL407" s="33"/>
      <c r="AO407" s="34">
        <v>5000</v>
      </c>
      <c r="AP407" s="34"/>
      <c r="AQ407" s="34"/>
    </row>
    <row r="408" spans="1:43" ht="2.25" customHeight="1" x14ac:dyDescent="0.35"/>
    <row r="409" spans="1:43" ht="12.5" x14ac:dyDescent="0.35">
      <c r="E409" s="29" t="s">
        <v>455</v>
      </c>
      <c r="F409" s="29"/>
      <c r="G409" s="29"/>
      <c r="H409" s="29"/>
      <c r="I409" s="29"/>
      <c r="K409" s="33" t="s">
        <v>456</v>
      </c>
      <c r="L409" s="33"/>
      <c r="M409" s="33"/>
      <c r="N409" s="33"/>
      <c r="O409" s="33"/>
      <c r="P409" s="33"/>
      <c r="Q409" s="33"/>
      <c r="R409" s="33"/>
      <c r="T409" s="34">
        <v>5912.05</v>
      </c>
      <c r="U409" s="34"/>
      <c r="V409" s="34"/>
      <c r="AB409" s="29" t="s">
        <v>843</v>
      </c>
      <c r="AC409" s="29"/>
      <c r="AD409" s="39" t="s">
        <v>844</v>
      </c>
      <c r="AE409" s="39"/>
      <c r="AF409" s="39"/>
      <c r="AG409" s="39"/>
      <c r="AH409" s="39"/>
      <c r="AI409" s="39"/>
      <c r="AJ409" s="39"/>
      <c r="AK409" s="39"/>
      <c r="AL409" s="39"/>
      <c r="AO409" s="34">
        <v>89477.53</v>
      </c>
      <c r="AP409" s="34"/>
      <c r="AQ409" s="34"/>
    </row>
    <row r="410" spans="1:43" ht="8.25" customHeight="1" x14ac:dyDescent="0.35">
      <c r="AD410" s="39"/>
      <c r="AE410" s="39"/>
      <c r="AF410" s="39"/>
      <c r="AG410" s="39"/>
      <c r="AH410" s="39"/>
      <c r="AI410" s="39"/>
      <c r="AJ410" s="39"/>
      <c r="AK410" s="39"/>
      <c r="AL410" s="39"/>
    </row>
    <row r="411" spans="1:43" ht="1.5" customHeight="1" x14ac:dyDescent="0.35"/>
    <row r="412" spans="1:43" ht="12.5" x14ac:dyDescent="0.35">
      <c r="E412" s="29" t="s">
        <v>621</v>
      </c>
      <c r="F412" s="29"/>
      <c r="G412" s="29"/>
      <c r="H412" s="29"/>
      <c r="I412" s="29"/>
      <c r="K412" s="33" t="s">
        <v>622</v>
      </c>
      <c r="L412" s="33"/>
      <c r="M412" s="33"/>
      <c r="N412" s="33"/>
      <c r="O412" s="33"/>
      <c r="P412" s="33"/>
      <c r="Q412" s="33"/>
      <c r="R412" s="33"/>
      <c r="T412" s="34">
        <v>5.4</v>
      </c>
      <c r="U412" s="34"/>
      <c r="V412" s="34"/>
      <c r="AB412" s="29" t="s">
        <v>845</v>
      </c>
      <c r="AC412" s="29"/>
      <c r="AD412" s="33" t="s">
        <v>846</v>
      </c>
      <c r="AE412" s="33"/>
      <c r="AF412" s="33"/>
      <c r="AG412" s="33"/>
      <c r="AH412" s="33"/>
      <c r="AI412" s="33"/>
      <c r="AJ412" s="33"/>
      <c r="AK412" s="33"/>
      <c r="AL412" s="33"/>
      <c r="AO412" s="34">
        <v>10879.06</v>
      </c>
      <c r="AP412" s="34"/>
      <c r="AQ412" s="34"/>
    </row>
    <row r="413" spans="1:43" ht="2.25" customHeight="1" x14ac:dyDescent="0.35"/>
    <row r="414" spans="1:43" ht="12.5" x14ac:dyDescent="0.35">
      <c r="A414" s="35">
        <v>450</v>
      </c>
      <c r="B414" s="35"/>
      <c r="C414" s="35"/>
      <c r="K414" s="36" t="s">
        <v>457</v>
      </c>
      <c r="L414" s="36"/>
      <c r="M414" s="36"/>
      <c r="N414" s="36"/>
      <c r="O414" s="36"/>
      <c r="P414" s="36"/>
      <c r="Q414" s="36"/>
      <c r="R414" s="36"/>
      <c r="T414" s="37">
        <v>1380100.25</v>
      </c>
      <c r="U414" s="37"/>
      <c r="V414" s="37"/>
      <c r="X414" s="35">
        <v>372</v>
      </c>
      <c r="Y414" s="35"/>
      <c r="Z414" s="35"/>
      <c r="AD414" s="40" t="s">
        <v>435</v>
      </c>
      <c r="AE414" s="40"/>
      <c r="AF414" s="40"/>
      <c r="AG414" s="40"/>
      <c r="AH414" s="40"/>
      <c r="AI414" s="40"/>
      <c r="AJ414" s="40"/>
      <c r="AK414" s="40"/>
      <c r="AL414" s="40"/>
      <c r="AO414" s="37">
        <v>165841</v>
      </c>
      <c r="AP414" s="37"/>
      <c r="AQ414" s="37"/>
    </row>
    <row r="415" spans="1:43" ht="11.25" customHeight="1" x14ac:dyDescent="0.35">
      <c r="AD415" s="40"/>
      <c r="AE415" s="40"/>
      <c r="AF415" s="40"/>
      <c r="AG415" s="40"/>
      <c r="AH415" s="40"/>
      <c r="AI415" s="40"/>
      <c r="AJ415" s="40"/>
      <c r="AK415" s="40"/>
      <c r="AL415" s="40"/>
    </row>
    <row r="416" spans="1:43" ht="1.5" customHeight="1" x14ac:dyDescent="0.35"/>
    <row r="417" spans="5:43" ht="12.5" x14ac:dyDescent="0.35">
      <c r="E417" s="29" t="s">
        <v>625</v>
      </c>
      <c r="F417" s="29"/>
      <c r="G417" s="29"/>
      <c r="H417" s="29"/>
      <c r="I417" s="29"/>
      <c r="K417" s="33" t="s">
        <v>626</v>
      </c>
      <c r="L417" s="33"/>
      <c r="M417" s="33"/>
      <c r="N417" s="33"/>
      <c r="O417" s="33"/>
      <c r="P417" s="33"/>
      <c r="Q417" s="33"/>
      <c r="R417" s="33"/>
      <c r="T417" s="34">
        <v>7184.6</v>
      </c>
      <c r="U417" s="34"/>
      <c r="V417" s="34"/>
      <c r="AB417" s="29" t="s">
        <v>847</v>
      </c>
      <c r="AC417" s="29"/>
      <c r="AD417" s="33" t="s">
        <v>848</v>
      </c>
      <c r="AE417" s="33"/>
      <c r="AF417" s="33"/>
      <c r="AG417" s="33"/>
      <c r="AH417" s="33"/>
      <c r="AI417" s="33"/>
      <c r="AJ417" s="33"/>
      <c r="AK417" s="33"/>
      <c r="AL417" s="33"/>
      <c r="AO417" s="34">
        <v>4958.05</v>
      </c>
      <c r="AP417" s="34"/>
      <c r="AQ417" s="34"/>
    </row>
    <row r="418" spans="5:43" ht="2.25" customHeight="1" x14ac:dyDescent="0.35"/>
    <row r="419" spans="5:43" ht="12.5" x14ac:dyDescent="0.35">
      <c r="E419" s="29" t="s">
        <v>458</v>
      </c>
      <c r="F419" s="29"/>
      <c r="G419" s="29"/>
      <c r="H419" s="29"/>
      <c r="I419" s="29"/>
      <c r="K419" s="33" t="s">
        <v>459</v>
      </c>
      <c r="L419" s="33"/>
      <c r="M419" s="33"/>
      <c r="N419" s="33"/>
      <c r="O419" s="33"/>
      <c r="P419" s="33"/>
      <c r="Q419" s="33"/>
      <c r="R419" s="33"/>
      <c r="T419" s="34">
        <v>2830</v>
      </c>
      <c r="U419" s="34"/>
      <c r="V419" s="34"/>
      <c r="AB419" s="29" t="s">
        <v>849</v>
      </c>
      <c r="AC419" s="29"/>
      <c r="AD419" s="33" t="s">
        <v>850</v>
      </c>
      <c r="AE419" s="33"/>
      <c r="AF419" s="33"/>
      <c r="AG419" s="33"/>
      <c r="AH419" s="33"/>
      <c r="AI419" s="33"/>
      <c r="AJ419" s="33"/>
      <c r="AK419" s="33"/>
      <c r="AL419" s="33"/>
      <c r="AO419" s="34">
        <v>42553.87</v>
      </c>
      <c r="AP419" s="34"/>
      <c r="AQ419" s="34"/>
    </row>
    <row r="420" spans="5:43" ht="2.25" customHeight="1" x14ac:dyDescent="0.35"/>
    <row r="421" spans="5:43" ht="12.5" x14ac:dyDescent="0.35">
      <c r="E421" s="29" t="s">
        <v>460</v>
      </c>
      <c r="F421" s="29"/>
      <c r="G421" s="29"/>
      <c r="H421" s="29"/>
      <c r="I421" s="29"/>
      <c r="K421" s="39" t="s">
        <v>461</v>
      </c>
      <c r="L421" s="39"/>
      <c r="M421" s="39"/>
      <c r="N421" s="39"/>
      <c r="O421" s="39"/>
      <c r="P421" s="39"/>
      <c r="Q421" s="39"/>
      <c r="R421" s="39"/>
      <c r="T421" s="34">
        <v>5.05</v>
      </c>
      <c r="U421" s="34"/>
      <c r="V421" s="34"/>
      <c r="X421" s="35">
        <v>373</v>
      </c>
      <c r="Y421" s="35"/>
      <c r="Z421" s="35"/>
      <c r="AD421" s="36" t="s">
        <v>627</v>
      </c>
      <c r="AE421" s="36"/>
      <c r="AF421" s="36"/>
      <c r="AG421" s="36"/>
      <c r="AH421" s="36"/>
      <c r="AI421" s="36"/>
      <c r="AJ421" s="36"/>
      <c r="AK421" s="36"/>
      <c r="AL421" s="36"/>
      <c r="AO421" s="37">
        <v>47511.92</v>
      </c>
      <c r="AP421" s="37"/>
      <c r="AQ421" s="37"/>
    </row>
    <row r="422" spans="5:43" ht="8.25" customHeight="1" x14ac:dyDescent="0.35">
      <c r="K422" s="39"/>
      <c r="L422" s="39"/>
      <c r="M422" s="39"/>
      <c r="N422" s="39"/>
      <c r="O422" s="39"/>
      <c r="P422" s="39"/>
      <c r="Q422" s="39"/>
      <c r="R422" s="39"/>
    </row>
    <row r="423" spans="5:43" ht="2.25" customHeight="1" x14ac:dyDescent="0.35"/>
    <row r="424" spans="5:43" ht="12.5" x14ac:dyDescent="0.35">
      <c r="E424" s="29" t="s">
        <v>462</v>
      </c>
      <c r="F424" s="29"/>
      <c r="G424" s="29"/>
      <c r="H424" s="29"/>
      <c r="I424" s="29"/>
      <c r="K424" s="33" t="s">
        <v>463</v>
      </c>
      <c r="L424" s="33"/>
      <c r="M424" s="33"/>
      <c r="N424" s="33"/>
      <c r="O424" s="33"/>
      <c r="P424" s="33"/>
      <c r="Q424" s="33"/>
      <c r="R424" s="33"/>
      <c r="T424" s="34">
        <v>72.72</v>
      </c>
      <c r="U424" s="34"/>
      <c r="V424" s="34"/>
      <c r="AB424" s="29" t="s">
        <v>851</v>
      </c>
      <c r="AC424" s="29"/>
      <c r="AD424" s="39" t="s">
        <v>852</v>
      </c>
      <c r="AE424" s="39"/>
      <c r="AF424" s="39"/>
      <c r="AG424" s="39"/>
      <c r="AH424" s="39"/>
      <c r="AI424" s="39"/>
      <c r="AJ424" s="39"/>
      <c r="AK424" s="39"/>
      <c r="AL424" s="39"/>
      <c r="AO424" s="34">
        <v>16525.09</v>
      </c>
      <c r="AP424" s="34"/>
      <c r="AQ424" s="34"/>
    </row>
    <row r="425" spans="5:43" ht="8.25" customHeight="1" x14ac:dyDescent="0.35">
      <c r="AD425" s="39"/>
      <c r="AE425" s="39"/>
      <c r="AF425" s="39"/>
      <c r="AG425" s="39"/>
      <c r="AH425" s="39"/>
      <c r="AI425" s="39"/>
      <c r="AJ425" s="39"/>
      <c r="AK425" s="39"/>
      <c r="AL425" s="39"/>
    </row>
    <row r="426" spans="5:43" ht="12.5" x14ac:dyDescent="0.35">
      <c r="E426" s="29" t="s">
        <v>853</v>
      </c>
      <c r="F426" s="29"/>
      <c r="G426" s="29"/>
      <c r="H426" s="29"/>
      <c r="I426" s="29"/>
      <c r="K426" s="39" t="s">
        <v>854</v>
      </c>
      <c r="L426" s="39"/>
      <c r="M426" s="39"/>
      <c r="N426" s="39"/>
      <c r="O426" s="39"/>
      <c r="P426" s="39"/>
      <c r="Q426" s="39"/>
      <c r="R426" s="39"/>
      <c r="T426" s="34">
        <v>7320</v>
      </c>
      <c r="U426" s="34"/>
      <c r="V426" s="34"/>
      <c r="X426" s="35">
        <v>374</v>
      </c>
      <c r="Y426" s="35"/>
      <c r="Z426" s="35"/>
      <c r="AD426" s="40" t="s">
        <v>630</v>
      </c>
      <c r="AE426" s="40"/>
      <c r="AF426" s="40"/>
      <c r="AG426" s="40"/>
      <c r="AH426" s="40"/>
      <c r="AI426" s="40"/>
      <c r="AJ426" s="40"/>
      <c r="AK426" s="40"/>
      <c r="AL426" s="40"/>
      <c r="AO426" s="37">
        <v>16525.09</v>
      </c>
      <c r="AP426" s="37"/>
      <c r="AQ426" s="37"/>
    </row>
    <row r="427" spans="5:43" ht="11.25" customHeight="1" x14ac:dyDescent="0.35">
      <c r="K427" s="39"/>
      <c r="L427" s="39"/>
      <c r="M427" s="39"/>
      <c r="N427" s="39"/>
      <c r="O427" s="39"/>
      <c r="P427" s="39"/>
      <c r="Q427" s="39"/>
      <c r="R427" s="39"/>
      <c r="AD427" s="40"/>
      <c r="AE427" s="40"/>
      <c r="AF427" s="40"/>
      <c r="AG427" s="40"/>
      <c r="AH427" s="40"/>
      <c r="AI427" s="40"/>
      <c r="AJ427" s="40"/>
      <c r="AK427" s="40"/>
      <c r="AL427" s="40"/>
    </row>
    <row r="428" spans="5:43" ht="1.5" customHeight="1" x14ac:dyDescent="0.35"/>
    <row r="429" spans="5:43" ht="12.5" x14ac:dyDescent="0.35">
      <c r="E429" s="29" t="s">
        <v>855</v>
      </c>
      <c r="F429" s="29"/>
      <c r="G429" s="29"/>
      <c r="H429" s="29"/>
      <c r="I429" s="29"/>
      <c r="K429" s="33" t="s">
        <v>856</v>
      </c>
      <c r="L429" s="33"/>
      <c r="M429" s="33"/>
      <c r="N429" s="33"/>
      <c r="O429" s="33"/>
      <c r="P429" s="33"/>
      <c r="Q429" s="33"/>
      <c r="R429" s="33"/>
      <c r="T429" s="34">
        <v>6832</v>
      </c>
      <c r="U429" s="34"/>
      <c r="V429" s="34"/>
    </row>
    <row r="430" spans="5:43" ht="2.25" customHeight="1" x14ac:dyDescent="0.35"/>
    <row r="431" spans="5:43" ht="12.5" x14ac:dyDescent="0.35">
      <c r="E431" s="29" t="s">
        <v>628</v>
      </c>
      <c r="F431" s="29"/>
      <c r="G431" s="29"/>
      <c r="H431" s="29"/>
      <c r="I431" s="29"/>
      <c r="K431" s="33" t="s">
        <v>629</v>
      </c>
      <c r="L431" s="33"/>
      <c r="M431" s="33"/>
      <c r="N431" s="33"/>
      <c r="O431" s="33"/>
      <c r="P431" s="33"/>
      <c r="Q431" s="33"/>
      <c r="R431" s="33"/>
      <c r="T431" s="34">
        <v>170</v>
      </c>
      <c r="U431" s="34"/>
      <c r="V431" s="34"/>
    </row>
    <row r="432" spans="5:43" ht="2.25" customHeight="1" x14ac:dyDescent="0.35"/>
    <row r="433" spans="1:22" ht="12.5" x14ac:dyDescent="0.35">
      <c r="E433" s="29" t="s">
        <v>857</v>
      </c>
      <c r="F433" s="29"/>
      <c r="G433" s="29"/>
      <c r="H433" s="29"/>
      <c r="I433" s="29"/>
      <c r="K433" s="33" t="s">
        <v>858</v>
      </c>
      <c r="L433" s="33"/>
      <c r="M433" s="33"/>
      <c r="N433" s="33"/>
      <c r="O433" s="33"/>
      <c r="P433" s="33"/>
      <c r="Q433" s="33"/>
      <c r="R433" s="33"/>
      <c r="T433" s="34">
        <v>11955.9</v>
      </c>
      <c r="U433" s="34"/>
      <c r="V433" s="34"/>
    </row>
    <row r="434" spans="1:22" ht="2.25" customHeight="1" x14ac:dyDescent="0.35"/>
    <row r="435" spans="1:22" ht="12.5" x14ac:dyDescent="0.35">
      <c r="A435" s="35">
        <v>471</v>
      </c>
      <c r="B435" s="35"/>
      <c r="C435" s="35"/>
      <c r="K435" s="40" t="s">
        <v>464</v>
      </c>
      <c r="L435" s="40"/>
      <c r="M435" s="40"/>
      <c r="N435" s="40"/>
      <c r="O435" s="40"/>
      <c r="P435" s="40"/>
      <c r="Q435" s="40"/>
      <c r="R435" s="40"/>
      <c r="T435" s="37">
        <v>36370.270000000004</v>
      </c>
      <c r="U435" s="37"/>
      <c r="V435" s="37"/>
    </row>
    <row r="436" spans="1:22" ht="11.25" customHeight="1" x14ac:dyDescent="0.35">
      <c r="K436" s="40"/>
      <c r="L436" s="40"/>
      <c r="M436" s="40"/>
      <c r="N436" s="40"/>
      <c r="O436" s="40"/>
      <c r="P436" s="40"/>
      <c r="Q436" s="40"/>
      <c r="R436" s="40"/>
    </row>
    <row r="437" spans="1:22" ht="2.25" customHeight="1" x14ac:dyDescent="0.35"/>
    <row r="438" spans="1:22" ht="12.5" x14ac:dyDescent="0.35">
      <c r="E438" s="29" t="s">
        <v>859</v>
      </c>
      <c r="F438" s="29"/>
      <c r="G438" s="29"/>
      <c r="H438" s="29"/>
      <c r="I438" s="29"/>
      <c r="K438" s="33" t="s">
        <v>860</v>
      </c>
      <c r="L438" s="33"/>
      <c r="M438" s="33"/>
      <c r="N438" s="33"/>
      <c r="O438" s="33"/>
      <c r="P438" s="33"/>
      <c r="Q438" s="33"/>
      <c r="R438" s="33"/>
      <c r="T438" s="34">
        <v>952.63</v>
      </c>
      <c r="U438" s="34"/>
      <c r="V438" s="34"/>
    </row>
    <row r="439" spans="1:22" ht="2.25" customHeight="1" x14ac:dyDescent="0.35"/>
    <row r="440" spans="1:22" ht="12.5" x14ac:dyDescent="0.35">
      <c r="E440" s="29" t="s">
        <v>861</v>
      </c>
      <c r="F440" s="29"/>
      <c r="G440" s="29"/>
      <c r="H440" s="29"/>
      <c r="I440" s="29"/>
      <c r="K440" s="33" t="s">
        <v>862</v>
      </c>
      <c r="L440" s="33"/>
      <c r="M440" s="33"/>
      <c r="N440" s="33"/>
      <c r="O440" s="33"/>
      <c r="P440" s="33"/>
      <c r="Q440" s="33"/>
      <c r="R440" s="33"/>
      <c r="T440" s="34">
        <v>2500</v>
      </c>
      <c r="U440" s="34"/>
      <c r="V440" s="34"/>
    </row>
    <row r="441" spans="1:22" ht="2.25" customHeight="1" x14ac:dyDescent="0.35"/>
    <row r="442" spans="1:22" ht="12.5" x14ac:dyDescent="0.35">
      <c r="E442" s="29" t="s">
        <v>631</v>
      </c>
      <c r="F442" s="29"/>
      <c r="G442" s="29"/>
      <c r="H442" s="29"/>
      <c r="I442" s="29"/>
      <c r="K442" s="39" t="s">
        <v>632</v>
      </c>
      <c r="L442" s="39"/>
      <c r="M442" s="39"/>
      <c r="N442" s="39"/>
      <c r="O442" s="39"/>
      <c r="P442" s="39"/>
      <c r="Q442" s="39"/>
      <c r="R442" s="39"/>
      <c r="T442" s="34">
        <v>27500</v>
      </c>
      <c r="U442" s="34"/>
      <c r="V442" s="34"/>
    </row>
    <row r="443" spans="1:22" ht="8.25" customHeight="1" x14ac:dyDescent="0.35">
      <c r="K443" s="39"/>
      <c r="L443" s="39"/>
      <c r="M443" s="39"/>
      <c r="N443" s="39"/>
      <c r="O443" s="39"/>
      <c r="P443" s="39"/>
      <c r="Q443" s="39"/>
      <c r="R443" s="39"/>
    </row>
    <row r="444" spans="1:22" ht="2.25" customHeight="1" x14ac:dyDescent="0.35"/>
    <row r="445" spans="1:22" ht="12.5" x14ac:dyDescent="0.35">
      <c r="E445" s="29" t="s">
        <v>633</v>
      </c>
      <c r="F445" s="29"/>
      <c r="G445" s="29"/>
      <c r="H445" s="29"/>
      <c r="I445" s="29"/>
      <c r="K445" s="33" t="s">
        <v>634</v>
      </c>
      <c r="L445" s="33"/>
      <c r="M445" s="33"/>
      <c r="N445" s="33"/>
      <c r="O445" s="33"/>
      <c r="P445" s="33"/>
      <c r="Q445" s="33"/>
      <c r="R445" s="33"/>
      <c r="T445" s="34">
        <v>32</v>
      </c>
      <c r="U445" s="34"/>
      <c r="V445" s="34"/>
    </row>
    <row r="446" spans="1:22" ht="2.25" customHeight="1" x14ac:dyDescent="0.35"/>
    <row r="447" spans="1:22" ht="12.5" x14ac:dyDescent="0.35">
      <c r="A447" s="35">
        <v>474</v>
      </c>
      <c r="B447" s="35"/>
      <c r="C447" s="35"/>
      <c r="K447" s="36" t="s">
        <v>465</v>
      </c>
      <c r="L447" s="36"/>
      <c r="M447" s="36"/>
      <c r="N447" s="36"/>
      <c r="O447" s="36"/>
      <c r="P447" s="36"/>
      <c r="Q447" s="36"/>
      <c r="R447" s="36"/>
      <c r="T447" s="37">
        <v>30984.63</v>
      </c>
      <c r="U447" s="37"/>
      <c r="V447" s="37"/>
    </row>
    <row r="448" spans="1:22" ht="2.25" customHeight="1" x14ac:dyDescent="0.35"/>
    <row r="449" spans="5:22" ht="12.5" x14ac:dyDescent="0.35">
      <c r="E449" s="29" t="s">
        <v>635</v>
      </c>
      <c r="F449" s="29"/>
      <c r="G449" s="29"/>
      <c r="H449" s="29"/>
      <c r="I449" s="29"/>
      <c r="K449" s="33" t="s">
        <v>636</v>
      </c>
      <c r="L449" s="33"/>
      <c r="M449" s="33"/>
      <c r="N449" s="33"/>
      <c r="O449" s="33"/>
      <c r="P449" s="33"/>
      <c r="Q449" s="33"/>
      <c r="R449" s="33"/>
      <c r="T449" s="34">
        <v>30000</v>
      </c>
      <c r="U449" s="34"/>
      <c r="V449" s="34"/>
    </row>
    <row r="450" spans="5:22" ht="2.25" customHeight="1" x14ac:dyDescent="0.35"/>
    <row r="451" spans="5:22" ht="12.5" x14ac:dyDescent="0.35">
      <c r="E451" s="29" t="s">
        <v>637</v>
      </c>
      <c r="F451" s="29"/>
      <c r="G451" s="29"/>
      <c r="H451" s="29"/>
      <c r="I451" s="29"/>
      <c r="K451" s="39" t="s">
        <v>638</v>
      </c>
      <c r="L451" s="39"/>
      <c r="M451" s="39"/>
      <c r="N451" s="39"/>
      <c r="O451" s="39"/>
      <c r="P451" s="39"/>
      <c r="Q451" s="39"/>
      <c r="R451" s="39"/>
      <c r="T451" s="34">
        <v>55775</v>
      </c>
      <c r="U451" s="34"/>
      <c r="V451" s="34"/>
    </row>
    <row r="452" spans="5:22" ht="8.25" customHeight="1" x14ac:dyDescent="0.35">
      <c r="K452" s="39"/>
      <c r="L452" s="39"/>
      <c r="M452" s="39"/>
      <c r="N452" s="39"/>
      <c r="O452" s="39"/>
      <c r="P452" s="39"/>
      <c r="Q452" s="39"/>
      <c r="R452" s="39"/>
    </row>
    <row r="453" spans="5:22" ht="2.25" customHeight="1" x14ac:dyDescent="0.35"/>
    <row r="454" spans="5:22" ht="12.5" x14ac:dyDescent="0.35">
      <c r="E454" s="29" t="s">
        <v>863</v>
      </c>
      <c r="F454" s="29"/>
      <c r="G454" s="29"/>
      <c r="H454" s="29"/>
      <c r="I454" s="29"/>
      <c r="K454" s="33" t="s">
        <v>864</v>
      </c>
      <c r="L454" s="33"/>
      <c r="M454" s="33"/>
      <c r="N454" s="33"/>
      <c r="O454" s="33"/>
      <c r="P454" s="33"/>
      <c r="Q454" s="33"/>
      <c r="R454" s="33"/>
      <c r="T454" s="34">
        <v>30551.690000000002</v>
      </c>
      <c r="U454" s="34"/>
      <c r="V454" s="34"/>
    </row>
    <row r="455" spans="5:22" ht="2.25" customHeight="1" x14ac:dyDescent="0.35"/>
    <row r="456" spans="5:22" ht="12.5" x14ac:dyDescent="0.35">
      <c r="E456" s="29" t="s">
        <v>865</v>
      </c>
      <c r="F456" s="29"/>
      <c r="G456" s="29"/>
      <c r="H456" s="29"/>
      <c r="I456" s="29"/>
      <c r="K456" s="33" t="s">
        <v>866</v>
      </c>
      <c r="L456" s="33"/>
      <c r="M456" s="33"/>
      <c r="N456" s="33"/>
      <c r="O456" s="33"/>
      <c r="P456" s="33"/>
      <c r="Q456" s="33"/>
      <c r="R456" s="33"/>
      <c r="T456" s="34">
        <v>75000</v>
      </c>
      <c r="U456" s="34"/>
      <c r="V456" s="34"/>
    </row>
    <row r="457" spans="5:22" ht="2.25" customHeight="1" x14ac:dyDescent="0.35"/>
    <row r="458" spans="5:22" ht="12.5" x14ac:dyDescent="0.35">
      <c r="E458" s="29" t="s">
        <v>867</v>
      </c>
      <c r="F458" s="29"/>
      <c r="G458" s="29"/>
      <c r="H458" s="29"/>
      <c r="I458" s="29"/>
      <c r="K458" s="39" t="s">
        <v>868</v>
      </c>
      <c r="L458" s="39"/>
      <c r="M458" s="39"/>
      <c r="N458" s="39"/>
      <c r="O458" s="39"/>
      <c r="P458" s="39"/>
      <c r="Q458" s="39"/>
      <c r="R458" s="39"/>
      <c r="T458" s="34">
        <v>84942.48</v>
      </c>
      <c r="U458" s="34"/>
      <c r="V458" s="34"/>
    </row>
    <row r="459" spans="5:22" ht="8.25" customHeight="1" x14ac:dyDescent="0.35">
      <c r="K459" s="39"/>
      <c r="L459" s="39"/>
      <c r="M459" s="39"/>
      <c r="N459" s="39"/>
      <c r="O459" s="39"/>
      <c r="P459" s="39"/>
      <c r="Q459" s="39"/>
      <c r="R459" s="39"/>
    </row>
    <row r="460" spans="5:22" ht="2.25" customHeight="1" x14ac:dyDescent="0.35"/>
    <row r="461" spans="5:22" ht="12.5" x14ac:dyDescent="0.35">
      <c r="E461" s="29" t="s">
        <v>869</v>
      </c>
      <c r="F461" s="29"/>
      <c r="G461" s="29"/>
      <c r="H461" s="29"/>
      <c r="I461" s="29"/>
      <c r="K461" s="39" t="s">
        <v>870</v>
      </c>
      <c r="L461" s="39"/>
      <c r="M461" s="39"/>
      <c r="N461" s="39"/>
      <c r="O461" s="39"/>
      <c r="P461" s="39"/>
      <c r="Q461" s="39"/>
      <c r="R461" s="39"/>
      <c r="T461" s="34">
        <v>9455</v>
      </c>
      <c r="U461" s="34"/>
      <c r="V461" s="34"/>
    </row>
    <row r="462" spans="5:22" ht="8.25" customHeight="1" x14ac:dyDescent="0.35">
      <c r="K462" s="39"/>
      <c r="L462" s="39"/>
      <c r="M462" s="39"/>
      <c r="N462" s="39"/>
      <c r="O462" s="39"/>
      <c r="P462" s="39"/>
      <c r="Q462" s="39"/>
      <c r="R462" s="39"/>
    </row>
    <row r="463" spans="5:22" ht="2.25" customHeight="1" x14ac:dyDescent="0.35"/>
    <row r="464" spans="5:22" ht="12.5" x14ac:dyDescent="0.35">
      <c r="E464" s="29" t="s">
        <v>871</v>
      </c>
      <c r="F464" s="29"/>
      <c r="G464" s="29"/>
      <c r="H464" s="29"/>
      <c r="I464" s="29"/>
      <c r="K464" s="33" t="s">
        <v>872</v>
      </c>
      <c r="L464" s="33"/>
      <c r="M464" s="33"/>
      <c r="N464" s="33"/>
      <c r="O464" s="33"/>
      <c r="P464" s="33"/>
      <c r="Q464" s="33"/>
      <c r="R464" s="33"/>
      <c r="T464" s="34">
        <v>16</v>
      </c>
      <c r="U464" s="34"/>
      <c r="V464" s="34"/>
    </row>
    <row r="465" spans="1:22" ht="2.25" customHeight="1" x14ac:dyDescent="0.35"/>
    <row r="466" spans="1:22" ht="12.5" x14ac:dyDescent="0.35">
      <c r="A466" s="35">
        <v>477</v>
      </c>
      <c r="B466" s="35"/>
      <c r="C466" s="35"/>
      <c r="K466" s="36" t="s">
        <v>873</v>
      </c>
      <c r="L466" s="36"/>
      <c r="M466" s="36"/>
      <c r="N466" s="36"/>
      <c r="O466" s="36"/>
      <c r="P466" s="36"/>
      <c r="Q466" s="36"/>
      <c r="R466" s="36"/>
      <c r="T466" s="37">
        <v>285740.17</v>
      </c>
      <c r="U466" s="37"/>
      <c r="V466" s="37"/>
    </row>
    <row r="467" spans="1:22" ht="2.25" customHeight="1" x14ac:dyDescent="0.35"/>
    <row r="468" spans="1:22" ht="12.5" x14ac:dyDescent="0.35">
      <c r="E468" s="29" t="s">
        <v>466</v>
      </c>
      <c r="F468" s="29"/>
      <c r="G468" s="29"/>
      <c r="H468" s="29"/>
      <c r="I468" s="29"/>
      <c r="K468" s="33" t="s">
        <v>467</v>
      </c>
      <c r="L468" s="33"/>
      <c r="M468" s="33"/>
      <c r="N468" s="33"/>
      <c r="O468" s="33"/>
      <c r="P468" s="33"/>
      <c r="Q468" s="33"/>
      <c r="R468" s="33"/>
      <c r="T468" s="34">
        <v>5978</v>
      </c>
      <c r="U468" s="34"/>
      <c r="V468" s="34"/>
    </row>
    <row r="469" spans="1:22" ht="2.25" customHeight="1" x14ac:dyDescent="0.35"/>
    <row r="470" spans="1:22" ht="12.5" x14ac:dyDescent="0.35">
      <c r="E470" s="29" t="s">
        <v>639</v>
      </c>
      <c r="F470" s="29"/>
      <c r="G470" s="29"/>
      <c r="H470" s="29"/>
      <c r="I470" s="29"/>
      <c r="K470" s="33" t="s">
        <v>640</v>
      </c>
      <c r="L470" s="33"/>
      <c r="M470" s="33"/>
      <c r="N470" s="33"/>
      <c r="O470" s="33"/>
      <c r="P470" s="33"/>
      <c r="Q470" s="33"/>
      <c r="R470" s="33"/>
      <c r="T470" s="34">
        <v>146.4</v>
      </c>
      <c r="U470" s="34"/>
      <c r="V470" s="34"/>
    </row>
    <row r="471" spans="1:22" ht="2.25" customHeight="1" x14ac:dyDescent="0.35"/>
    <row r="472" spans="1:22" ht="12.5" x14ac:dyDescent="0.35">
      <c r="E472" s="29" t="s">
        <v>468</v>
      </c>
      <c r="F472" s="29"/>
      <c r="G472" s="29"/>
      <c r="H472" s="29"/>
      <c r="I472" s="29"/>
      <c r="K472" s="39" t="s">
        <v>469</v>
      </c>
      <c r="L472" s="39"/>
      <c r="M472" s="39"/>
      <c r="N472" s="39"/>
      <c r="O472" s="39"/>
      <c r="P472" s="39"/>
      <c r="Q472" s="39"/>
      <c r="R472" s="39"/>
      <c r="T472" s="34">
        <v>539.20000000000005</v>
      </c>
      <c r="U472" s="34"/>
      <c r="V472" s="34"/>
    </row>
    <row r="473" spans="1:22" ht="8.25" customHeight="1" x14ac:dyDescent="0.35">
      <c r="K473" s="39"/>
      <c r="L473" s="39"/>
      <c r="M473" s="39"/>
      <c r="N473" s="39"/>
      <c r="O473" s="39"/>
      <c r="P473" s="39"/>
      <c r="Q473" s="39"/>
      <c r="R473" s="39"/>
    </row>
    <row r="474" spans="1:22" ht="2.25" customHeight="1" x14ac:dyDescent="0.35"/>
    <row r="475" spans="1:22" ht="12.5" x14ac:dyDescent="0.35">
      <c r="E475" s="29" t="s">
        <v>641</v>
      </c>
      <c r="F475" s="29"/>
      <c r="G475" s="29"/>
      <c r="H475" s="29"/>
      <c r="I475" s="29"/>
      <c r="K475" s="33" t="s">
        <v>642</v>
      </c>
      <c r="L475" s="33"/>
      <c r="M475" s="33"/>
      <c r="N475" s="33"/>
      <c r="O475" s="33"/>
      <c r="P475" s="33"/>
      <c r="Q475" s="33"/>
      <c r="R475" s="33"/>
      <c r="T475" s="34">
        <v>12371.76</v>
      </c>
      <c r="U475" s="34"/>
      <c r="V475" s="34"/>
    </row>
    <row r="476" spans="1:22" ht="12.5" x14ac:dyDescent="0.35">
      <c r="E476" s="29" t="s">
        <v>643</v>
      </c>
      <c r="F476" s="29"/>
      <c r="G476" s="29"/>
      <c r="H476" s="29"/>
      <c r="I476" s="29"/>
      <c r="K476" s="33" t="s">
        <v>644</v>
      </c>
      <c r="L476" s="33"/>
      <c r="M476" s="33"/>
      <c r="N476" s="33"/>
      <c r="O476" s="33"/>
      <c r="P476" s="33"/>
      <c r="Q476" s="33"/>
      <c r="R476" s="33"/>
      <c r="T476" s="34">
        <v>10000</v>
      </c>
      <c r="U476" s="34"/>
      <c r="V476" s="34"/>
    </row>
    <row r="477" spans="1:22" ht="2.25" customHeight="1" x14ac:dyDescent="0.35"/>
    <row r="478" spans="1:22" ht="12.5" x14ac:dyDescent="0.35">
      <c r="E478" s="29" t="s">
        <v>645</v>
      </c>
      <c r="F478" s="29"/>
      <c r="G478" s="29"/>
      <c r="H478" s="29"/>
      <c r="I478" s="29"/>
      <c r="K478" s="33" t="s">
        <v>646</v>
      </c>
      <c r="L478" s="33"/>
      <c r="M478" s="33"/>
      <c r="N478" s="33"/>
      <c r="O478" s="33"/>
      <c r="P478" s="33"/>
      <c r="Q478" s="33"/>
      <c r="R478" s="33"/>
      <c r="T478" s="34">
        <v>80</v>
      </c>
      <c r="U478" s="34"/>
      <c r="V478" s="34"/>
    </row>
    <row r="479" spans="1:22" ht="2.25" customHeight="1" x14ac:dyDescent="0.35"/>
    <row r="480" spans="1:22" ht="12.5" x14ac:dyDescent="0.35">
      <c r="E480" s="29" t="s">
        <v>874</v>
      </c>
      <c r="F480" s="29"/>
      <c r="G480" s="29"/>
      <c r="H480" s="29"/>
      <c r="I480" s="29"/>
      <c r="K480" s="33" t="s">
        <v>875</v>
      </c>
      <c r="L480" s="33"/>
      <c r="M480" s="33"/>
      <c r="N480" s="33"/>
      <c r="O480" s="33"/>
      <c r="P480" s="33"/>
      <c r="Q480" s="33"/>
      <c r="R480" s="33"/>
      <c r="T480" s="34">
        <v>3416</v>
      </c>
      <c r="U480" s="34"/>
      <c r="V480" s="34"/>
    </row>
    <row r="481" spans="1:22" ht="2.25" customHeight="1" x14ac:dyDescent="0.35"/>
    <row r="482" spans="1:22" ht="12.5" x14ac:dyDescent="0.35">
      <c r="A482" s="35">
        <v>478</v>
      </c>
      <c r="B482" s="35"/>
      <c r="C482" s="35"/>
      <c r="K482" s="36" t="s">
        <v>470</v>
      </c>
      <c r="L482" s="36"/>
      <c r="M482" s="36"/>
      <c r="N482" s="36"/>
      <c r="O482" s="36"/>
      <c r="P482" s="36"/>
      <c r="Q482" s="36"/>
      <c r="R482" s="36"/>
      <c r="T482" s="37">
        <v>32531.360000000001</v>
      </c>
      <c r="U482" s="37"/>
      <c r="V482" s="37"/>
    </row>
    <row r="483" spans="1:22" ht="2.25" customHeight="1" x14ac:dyDescent="0.35"/>
    <row r="484" spans="1:22" ht="12.5" x14ac:dyDescent="0.35">
      <c r="E484" s="29" t="s">
        <v>876</v>
      </c>
      <c r="F484" s="29"/>
      <c r="G484" s="29"/>
      <c r="H484" s="29"/>
      <c r="I484" s="29"/>
      <c r="K484" s="33" t="s">
        <v>877</v>
      </c>
      <c r="L484" s="33"/>
      <c r="M484" s="33"/>
      <c r="N484" s="33"/>
      <c r="O484" s="33"/>
      <c r="P484" s="33"/>
      <c r="Q484" s="33"/>
      <c r="R484" s="33"/>
      <c r="T484" s="34">
        <v>120</v>
      </c>
      <c r="U484" s="34"/>
      <c r="V484" s="34"/>
    </row>
    <row r="485" spans="1:22" ht="2.25" customHeight="1" x14ac:dyDescent="0.35"/>
    <row r="486" spans="1:22" ht="12.5" x14ac:dyDescent="0.35">
      <c r="E486" s="29" t="s">
        <v>878</v>
      </c>
      <c r="F486" s="29"/>
      <c r="G486" s="29"/>
      <c r="H486" s="29"/>
      <c r="I486" s="29"/>
      <c r="K486" s="39" t="s">
        <v>879</v>
      </c>
      <c r="L486" s="39"/>
      <c r="M486" s="39"/>
      <c r="N486" s="39"/>
      <c r="O486" s="39"/>
      <c r="P486" s="39"/>
      <c r="Q486" s="39"/>
      <c r="R486" s="39"/>
      <c r="T486" s="34">
        <v>53005</v>
      </c>
      <c r="U486" s="34"/>
      <c r="V486" s="34"/>
    </row>
    <row r="487" spans="1:22" ht="8.25" customHeight="1" x14ac:dyDescent="0.35">
      <c r="K487" s="39"/>
      <c r="L487" s="39"/>
      <c r="M487" s="39"/>
      <c r="N487" s="39"/>
      <c r="O487" s="39"/>
      <c r="P487" s="39"/>
      <c r="Q487" s="39"/>
      <c r="R487" s="39"/>
    </row>
    <row r="488" spans="1:22" ht="2.25" customHeight="1" x14ac:dyDescent="0.35"/>
    <row r="489" spans="1:22" ht="12.5" x14ac:dyDescent="0.35">
      <c r="E489" s="29" t="s">
        <v>880</v>
      </c>
      <c r="F489" s="29"/>
      <c r="G489" s="29"/>
      <c r="H489" s="29"/>
      <c r="I489" s="29"/>
      <c r="K489" s="39" t="s">
        <v>881</v>
      </c>
      <c r="L489" s="39"/>
      <c r="M489" s="39"/>
      <c r="N489" s="39"/>
      <c r="O489" s="39"/>
      <c r="P489" s="39"/>
      <c r="Q489" s="39"/>
      <c r="R489" s="39"/>
      <c r="T489" s="34">
        <v>34684.6</v>
      </c>
      <c r="U489" s="34"/>
      <c r="V489" s="34"/>
    </row>
    <row r="490" spans="1:22" ht="8.25" customHeight="1" x14ac:dyDescent="0.35">
      <c r="K490" s="39"/>
      <c r="L490" s="39"/>
      <c r="M490" s="39"/>
      <c r="N490" s="39"/>
      <c r="O490" s="39"/>
      <c r="P490" s="39"/>
      <c r="Q490" s="39"/>
      <c r="R490" s="39"/>
    </row>
    <row r="491" spans="1:22" ht="2.25" customHeight="1" x14ac:dyDescent="0.35"/>
    <row r="492" spans="1:22" ht="12.5" x14ac:dyDescent="0.35">
      <c r="E492" s="29" t="s">
        <v>882</v>
      </c>
      <c r="F492" s="29"/>
      <c r="G492" s="29"/>
      <c r="H492" s="29"/>
      <c r="I492" s="29"/>
      <c r="K492" s="39" t="s">
        <v>883</v>
      </c>
      <c r="L492" s="39"/>
      <c r="M492" s="39"/>
      <c r="N492" s="39"/>
      <c r="O492" s="39"/>
      <c r="P492" s="39"/>
      <c r="Q492" s="39"/>
      <c r="R492" s="39"/>
      <c r="T492" s="34">
        <v>118139.28</v>
      </c>
      <c r="U492" s="34"/>
      <c r="V492" s="34"/>
    </row>
    <row r="493" spans="1:22" ht="8.25" customHeight="1" x14ac:dyDescent="0.35">
      <c r="K493" s="39"/>
      <c r="L493" s="39"/>
      <c r="M493" s="39"/>
      <c r="N493" s="39"/>
      <c r="O493" s="39"/>
      <c r="P493" s="39"/>
      <c r="Q493" s="39"/>
      <c r="R493" s="39"/>
    </row>
    <row r="494" spans="1:22" ht="2.25" customHeight="1" x14ac:dyDescent="0.35"/>
    <row r="495" spans="1:22" ht="12.5" x14ac:dyDescent="0.35">
      <c r="E495" s="29" t="s">
        <v>884</v>
      </c>
      <c r="F495" s="29"/>
      <c r="G495" s="29"/>
      <c r="H495" s="29"/>
      <c r="I495" s="29"/>
      <c r="K495" s="33" t="s">
        <v>885</v>
      </c>
      <c r="L495" s="33"/>
      <c r="M495" s="33"/>
      <c r="N495" s="33"/>
      <c r="O495" s="33"/>
      <c r="P495" s="33"/>
      <c r="Q495" s="33"/>
      <c r="R495" s="33"/>
      <c r="T495" s="34">
        <v>344538.59</v>
      </c>
      <c r="U495" s="34"/>
      <c r="V495" s="34"/>
    </row>
    <row r="496" spans="1:22" ht="2.25" customHeight="1" x14ac:dyDescent="0.35"/>
    <row r="497" spans="1:22" ht="12.5" x14ac:dyDescent="0.35">
      <c r="E497" s="29" t="s">
        <v>886</v>
      </c>
      <c r="F497" s="29"/>
      <c r="G497" s="29"/>
      <c r="H497" s="29"/>
      <c r="I497" s="29"/>
      <c r="K497" s="33" t="s">
        <v>887</v>
      </c>
      <c r="L497" s="33"/>
      <c r="M497" s="33"/>
      <c r="N497" s="33"/>
      <c r="O497" s="33"/>
      <c r="P497" s="33"/>
      <c r="Q497" s="33"/>
      <c r="R497" s="33"/>
      <c r="T497" s="34">
        <v>366</v>
      </c>
      <c r="U497" s="34"/>
      <c r="V497" s="34"/>
    </row>
    <row r="498" spans="1:22" ht="2.25" customHeight="1" x14ac:dyDescent="0.35"/>
    <row r="499" spans="1:22" ht="12.5" x14ac:dyDescent="0.35">
      <c r="E499" s="29" t="s">
        <v>888</v>
      </c>
      <c r="F499" s="29"/>
      <c r="G499" s="29"/>
      <c r="H499" s="29"/>
      <c r="I499" s="29"/>
      <c r="K499" s="33" t="s">
        <v>889</v>
      </c>
      <c r="L499" s="33"/>
      <c r="M499" s="33"/>
      <c r="N499" s="33"/>
      <c r="O499" s="33"/>
      <c r="P499" s="33"/>
      <c r="Q499" s="33"/>
      <c r="R499" s="33"/>
      <c r="T499" s="34">
        <v>26000</v>
      </c>
      <c r="U499" s="34"/>
      <c r="V499" s="34"/>
    </row>
    <row r="500" spans="1:22" ht="2.25" customHeight="1" x14ac:dyDescent="0.35"/>
    <row r="501" spans="1:22" ht="12.5" x14ac:dyDescent="0.35">
      <c r="E501" s="29" t="s">
        <v>890</v>
      </c>
      <c r="F501" s="29"/>
      <c r="G501" s="29"/>
      <c r="H501" s="29"/>
      <c r="I501" s="29"/>
      <c r="K501" s="33" t="s">
        <v>891</v>
      </c>
      <c r="L501" s="33"/>
      <c r="M501" s="33"/>
      <c r="N501" s="33"/>
      <c r="O501" s="33"/>
      <c r="P501" s="33"/>
      <c r="Q501" s="33"/>
      <c r="R501" s="33"/>
      <c r="T501" s="34">
        <v>2000</v>
      </c>
      <c r="U501" s="34"/>
      <c r="V501" s="34"/>
    </row>
    <row r="502" spans="1:22" ht="2.25" customHeight="1" x14ac:dyDescent="0.35"/>
    <row r="503" spans="1:22" ht="12.5" x14ac:dyDescent="0.35">
      <c r="E503" s="29" t="s">
        <v>892</v>
      </c>
      <c r="F503" s="29"/>
      <c r="G503" s="29"/>
      <c r="H503" s="29"/>
      <c r="I503" s="29"/>
      <c r="K503" s="39" t="s">
        <v>893</v>
      </c>
      <c r="L503" s="39"/>
      <c r="M503" s="39"/>
      <c r="N503" s="39"/>
      <c r="O503" s="39"/>
      <c r="P503" s="39"/>
      <c r="Q503" s="39"/>
      <c r="R503" s="39"/>
      <c r="T503" s="34">
        <v>8357</v>
      </c>
      <c r="U503" s="34"/>
      <c r="V503" s="34"/>
    </row>
    <row r="504" spans="1:22" ht="8.25" customHeight="1" x14ac:dyDescent="0.35">
      <c r="K504" s="39"/>
      <c r="L504" s="39"/>
      <c r="M504" s="39"/>
      <c r="N504" s="39"/>
      <c r="O504" s="39"/>
      <c r="P504" s="39"/>
      <c r="Q504" s="39"/>
      <c r="R504" s="39"/>
    </row>
    <row r="505" spans="1:22" ht="2.25" customHeight="1" x14ac:dyDescent="0.35"/>
    <row r="506" spans="1:22" ht="12.5" x14ac:dyDescent="0.35">
      <c r="E506" s="29" t="s">
        <v>894</v>
      </c>
      <c r="F506" s="29"/>
      <c r="G506" s="29"/>
      <c r="H506" s="29"/>
      <c r="I506" s="29"/>
      <c r="K506" s="39" t="s">
        <v>895</v>
      </c>
      <c r="L506" s="39"/>
      <c r="M506" s="39"/>
      <c r="N506" s="39"/>
      <c r="O506" s="39"/>
      <c r="P506" s="39"/>
      <c r="Q506" s="39"/>
      <c r="R506" s="39"/>
      <c r="T506" s="34">
        <v>46570</v>
      </c>
      <c r="U506" s="34"/>
      <c r="V506" s="34"/>
    </row>
    <row r="507" spans="1:22" ht="8.25" customHeight="1" x14ac:dyDescent="0.35">
      <c r="K507" s="39"/>
      <c r="L507" s="39"/>
      <c r="M507" s="39"/>
      <c r="N507" s="39"/>
      <c r="O507" s="39"/>
      <c r="P507" s="39"/>
      <c r="Q507" s="39"/>
      <c r="R507" s="39"/>
    </row>
    <row r="508" spans="1:22" ht="2.25" customHeight="1" x14ac:dyDescent="0.35"/>
    <row r="509" spans="1:22" ht="12.5" x14ac:dyDescent="0.35">
      <c r="E509" s="29" t="s">
        <v>896</v>
      </c>
      <c r="F509" s="29"/>
      <c r="G509" s="29"/>
      <c r="H509" s="29"/>
      <c r="I509" s="29"/>
      <c r="K509" s="33" t="s">
        <v>897</v>
      </c>
      <c r="L509" s="33"/>
      <c r="M509" s="33"/>
      <c r="N509" s="33"/>
      <c r="O509" s="33"/>
      <c r="P509" s="33"/>
      <c r="Q509" s="33"/>
      <c r="R509" s="33"/>
      <c r="T509" s="34">
        <v>96</v>
      </c>
      <c r="U509" s="34"/>
      <c r="V509" s="34"/>
    </row>
    <row r="510" spans="1:22" ht="2.25" customHeight="1" x14ac:dyDescent="0.35"/>
    <row r="511" spans="1:22" ht="12.5" x14ac:dyDescent="0.35">
      <c r="A511" s="35">
        <v>481</v>
      </c>
      <c r="B511" s="35"/>
      <c r="C511" s="35"/>
      <c r="K511" s="40" t="s">
        <v>898</v>
      </c>
      <c r="L511" s="40"/>
      <c r="M511" s="40"/>
      <c r="N511" s="40"/>
      <c r="O511" s="40"/>
      <c r="P511" s="40"/>
      <c r="Q511" s="40"/>
      <c r="R511" s="40"/>
      <c r="T511" s="37">
        <v>633876.47</v>
      </c>
      <c r="U511" s="37"/>
      <c r="V511" s="37"/>
    </row>
    <row r="512" spans="1:22" ht="11.25" customHeight="1" x14ac:dyDescent="0.35">
      <c r="K512" s="40"/>
      <c r="L512" s="40"/>
      <c r="M512" s="40"/>
      <c r="N512" s="40"/>
      <c r="O512" s="40"/>
      <c r="P512" s="40"/>
      <c r="Q512" s="40"/>
      <c r="R512" s="40"/>
    </row>
    <row r="513" spans="5:22" ht="2.25" customHeight="1" x14ac:dyDescent="0.35"/>
    <row r="514" spans="5:22" ht="12.5" x14ac:dyDescent="0.35">
      <c r="E514" s="29" t="s">
        <v>471</v>
      </c>
      <c r="F514" s="29"/>
      <c r="G514" s="29"/>
      <c r="H514" s="29"/>
      <c r="I514" s="29"/>
      <c r="K514" s="39" t="s">
        <v>472</v>
      </c>
      <c r="L514" s="39"/>
      <c r="M514" s="39"/>
      <c r="N514" s="39"/>
      <c r="O514" s="39"/>
      <c r="P514" s="39"/>
      <c r="Q514" s="39"/>
      <c r="R514" s="39"/>
      <c r="T514" s="34">
        <v>81634.92</v>
      </c>
      <c r="U514" s="34"/>
      <c r="V514" s="34"/>
    </row>
    <row r="515" spans="5:22" ht="8.25" customHeight="1" x14ac:dyDescent="0.35">
      <c r="K515" s="39"/>
      <c r="L515" s="39"/>
      <c r="M515" s="39"/>
      <c r="N515" s="39"/>
      <c r="O515" s="39"/>
      <c r="P515" s="39"/>
      <c r="Q515" s="39"/>
      <c r="R515" s="39"/>
    </row>
    <row r="516" spans="5:22" ht="2.25" customHeight="1" x14ac:dyDescent="0.35"/>
    <row r="517" spans="5:22" ht="12.5" x14ac:dyDescent="0.35">
      <c r="E517" s="29" t="s">
        <v>473</v>
      </c>
      <c r="F517" s="29"/>
      <c r="G517" s="29"/>
      <c r="H517" s="29"/>
      <c r="I517" s="29"/>
      <c r="K517" s="33" t="s">
        <v>474</v>
      </c>
      <c r="L517" s="33"/>
      <c r="M517" s="33"/>
      <c r="N517" s="33"/>
      <c r="O517" s="33"/>
      <c r="P517" s="33"/>
      <c r="Q517" s="33"/>
      <c r="R517" s="33"/>
      <c r="T517" s="34">
        <v>3072.98</v>
      </c>
      <c r="U517" s="34"/>
      <c r="V517" s="34"/>
    </row>
    <row r="518" spans="5:22" ht="2.25" customHeight="1" x14ac:dyDescent="0.35"/>
    <row r="519" spans="5:22" ht="12.5" x14ac:dyDescent="0.35">
      <c r="E519" s="29" t="s">
        <v>475</v>
      </c>
      <c r="F519" s="29"/>
      <c r="G519" s="29"/>
      <c r="H519" s="29"/>
      <c r="I519" s="29"/>
      <c r="K519" s="33" t="s">
        <v>476</v>
      </c>
      <c r="L519" s="33"/>
      <c r="M519" s="33"/>
      <c r="N519" s="33"/>
      <c r="O519" s="33"/>
      <c r="P519" s="33"/>
      <c r="Q519" s="33"/>
      <c r="R519" s="33"/>
      <c r="T519" s="34">
        <v>218858.47</v>
      </c>
      <c r="U519" s="34"/>
      <c r="V519" s="34"/>
    </row>
    <row r="520" spans="5:22" ht="2.25" customHeight="1" x14ac:dyDescent="0.35"/>
    <row r="521" spans="5:22" ht="12.5" x14ac:dyDescent="0.35">
      <c r="E521" s="29" t="s">
        <v>477</v>
      </c>
      <c r="F521" s="29"/>
      <c r="G521" s="29"/>
      <c r="H521" s="29"/>
      <c r="I521" s="29"/>
      <c r="K521" s="33" t="s">
        <v>478</v>
      </c>
      <c r="L521" s="33"/>
      <c r="M521" s="33"/>
      <c r="N521" s="33"/>
      <c r="O521" s="33"/>
      <c r="P521" s="33"/>
      <c r="Q521" s="33"/>
      <c r="R521" s="33"/>
      <c r="T521" s="34">
        <v>179809.22</v>
      </c>
      <c r="U521" s="34"/>
      <c r="V521" s="34"/>
    </row>
    <row r="522" spans="5:22" ht="2.25" customHeight="1" x14ac:dyDescent="0.35"/>
    <row r="523" spans="5:22" ht="12.5" x14ac:dyDescent="0.35">
      <c r="E523" s="29" t="s">
        <v>479</v>
      </c>
      <c r="F523" s="29"/>
      <c r="G523" s="29"/>
      <c r="H523" s="29"/>
      <c r="I523" s="29"/>
      <c r="K523" s="33" t="s">
        <v>480</v>
      </c>
      <c r="L523" s="33"/>
      <c r="M523" s="33"/>
      <c r="N523" s="33"/>
      <c r="O523" s="33"/>
      <c r="P523" s="33"/>
      <c r="Q523" s="33"/>
      <c r="R523" s="33"/>
      <c r="T523" s="34">
        <v>31946.5</v>
      </c>
      <c r="U523" s="34"/>
      <c r="V523" s="34"/>
    </row>
    <row r="524" spans="5:22" ht="12.5" x14ac:dyDescent="0.35">
      <c r="E524" s="29" t="s">
        <v>481</v>
      </c>
      <c r="F524" s="29"/>
      <c r="G524" s="29"/>
      <c r="H524" s="29"/>
      <c r="I524" s="29"/>
      <c r="K524" s="39" t="s">
        <v>482</v>
      </c>
      <c r="L524" s="39"/>
      <c r="M524" s="39"/>
      <c r="N524" s="39"/>
      <c r="O524" s="39"/>
      <c r="P524" s="39"/>
      <c r="Q524" s="39"/>
      <c r="R524" s="39"/>
      <c r="T524" s="34">
        <v>39.32</v>
      </c>
      <c r="U524" s="34"/>
      <c r="V524" s="34"/>
    </row>
    <row r="525" spans="5:22" ht="8.25" customHeight="1" x14ac:dyDescent="0.35">
      <c r="K525" s="39"/>
      <c r="L525" s="39"/>
      <c r="M525" s="39"/>
      <c r="N525" s="39"/>
      <c r="O525" s="39"/>
      <c r="P525" s="39"/>
      <c r="Q525" s="39"/>
      <c r="R525" s="39"/>
    </row>
    <row r="526" spans="5:22" ht="2.25" customHeight="1" x14ac:dyDescent="0.35"/>
    <row r="527" spans="5:22" ht="12.5" x14ac:dyDescent="0.35">
      <c r="E527" s="29" t="s">
        <v>483</v>
      </c>
      <c r="F527" s="29"/>
      <c r="G527" s="29"/>
      <c r="H527" s="29"/>
      <c r="I527" s="29"/>
      <c r="K527" s="33" t="s">
        <v>484</v>
      </c>
      <c r="L527" s="33"/>
      <c r="M527" s="33"/>
      <c r="N527" s="33"/>
      <c r="O527" s="33"/>
      <c r="P527" s="33"/>
      <c r="Q527" s="33"/>
      <c r="R527" s="33"/>
      <c r="T527" s="34">
        <v>46627.39</v>
      </c>
      <c r="U527" s="34"/>
      <c r="V527" s="34"/>
    </row>
    <row r="528" spans="5:22" ht="2.25" customHeight="1" x14ac:dyDescent="0.35"/>
    <row r="529" spans="5:22" ht="12.5" x14ac:dyDescent="0.35">
      <c r="E529" s="29" t="s">
        <v>485</v>
      </c>
      <c r="F529" s="29"/>
      <c r="G529" s="29"/>
      <c r="H529" s="29"/>
      <c r="I529" s="29"/>
      <c r="K529" s="33" t="s">
        <v>486</v>
      </c>
      <c r="L529" s="33"/>
      <c r="M529" s="33"/>
      <c r="N529" s="33"/>
      <c r="O529" s="33"/>
      <c r="P529" s="33"/>
      <c r="Q529" s="33"/>
      <c r="R529" s="33"/>
      <c r="T529" s="34">
        <v>9976.130000000001</v>
      </c>
      <c r="U529" s="34"/>
      <c r="V529" s="34"/>
    </row>
    <row r="530" spans="5:22" ht="2.25" customHeight="1" x14ac:dyDescent="0.35"/>
    <row r="531" spans="5:22" ht="12.5" x14ac:dyDescent="0.35">
      <c r="E531" s="29" t="s">
        <v>487</v>
      </c>
      <c r="F531" s="29"/>
      <c r="G531" s="29"/>
      <c r="H531" s="29"/>
      <c r="I531" s="29"/>
      <c r="K531" s="33" t="s">
        <v>488</v>
      </c>
      <c r="L531" s="33"/>
      <c r="M531" s="33"/>
      <c r="N531" s="33"/>
      <c r="O531" s="33"/>
      <c r="P531" s="33"/>
      <c r="Q531" s="33"/>
      <c r="R531" s="33"/>
      <c r="T531" s="34">
        <v>2565</v>
      </c>
      <c r="U531" s="34"/>
      <c r="V531" s="34"/>
    </row>
    <row r="532" spans="5:22" ht="2.25" customHeight="1" x14ac:dyDescent="0.35"/>
    <row r="533" spans="5:22" ht="12.5" x14ac:dyDescent="0.35">
      <c r="E533" s="29" t="s">
        <v>489</v>
      </c>
      <c r="F533" s="29"/>
      <c r="G533" s="29"/>
      <c r="H533" s="29"/>
      <c r="I533" s="29"/>
      <c r="K533" s="39" t="s">
        <v>490</v>
      </c>
      <c r="L533" s="39"/>
      <c r="M533" s="39"/>
      <c r="N533" s="39"/>
      <c r="O533" s="39"/>
      <c r="P533" s="39"/>
      <c r="Q533" s="39"/>
      <c r="R533" s="39"/>
      <c r="T533" s="34">
        <v>13991.49</v>
      </c>
      <c r="U533" s="34"/>
      <c r="V533" s="34"/>
    </row>
    <row r="534" spans="5:22" ht="8.25" customHeight="1" x14ac:dyDescent="0.35">
      <c r="K534" s="39"/>
      <c r="L534" s="39"/>
      <c r="M534" s="39"/>
      <c r="N534" s="39"/>
      <c r="O534" s="39"/>
      <c r="P534" s="39"/>
      <c r="Q534" s="39"/>
      <c r="R534" s="39"/>
    </row>
    <row r="535" spans="5:22" ht="2.25" customHeight="1" x14ac:dyDescent="0.35"/>
    <row r="536" spans="5:22" ht="12.5" x14ac:dyDescent="0.35">
      <c r="E536" s="29" t="s">
        <v>491</v>
      </c>
      <c r="F536" s="29"/>
      <c r="G536" s="29"/>
      <c r="H536" s="29"/>
      <c r="I536" s="29"/>
      <c r="K536" s="33" t="s">
        <v>492</v>
      </c>
      <c r="L536" s="33"/>
      <c r="M536" s="33"/>
      <c r="N536" s="33"/>
      <c r="O536" s="33"/>
      <c r="P536" s="33"/>
      <c r="Q536" s="33"/>
      <c r="R536" s="33"/>
      <c r="T536" s="34">
        <v>209436.12</v>
      </c>
      <c r="U536" s="34"/>
      <c r="V536" s="34"/>
    </row>
    <row r="537" spans="5:22" ht="2.25" customHeight="1" x14ac:dyDescent="0.35"/>
    <row r="538" spans="5:22" ht="12.5" x14ac:dyDescent="0.35">
      <c r="E538" s="29" t="s">
        <v>493</v>
      </c>
      <c r="F538" s="29"/>
      <c r="G538" s="29"/>
      <c r="H538" s="29"/>
      <c r="I538" s="29"/>
      <c r="K538" s="33" t="s">
        <v>494</v>
      </c>
      <c r="L538" s="33"/>
      <c r="M538" s="33"/>
      <c r="N538" s="33"/>
      <c r="O538" s="33"/>
      <c r="P538" s="33"/>
      <c r="Q538" s="33"/>
      <c r="R538" s="33"/>
      <c r="T538" s="34">
        <v>4920</v>
      </c>
      <c r="U538" s="34"/>
      <c r="V538" s="34"/>
    </row>
    <row r="539" spans="5:22" ht="2.25" customHeight="1" x14ac:dyDescent="0.35"/>
    <row r="540" spans="5:22" ht="12.5" x14ac:dyDescent="0.35">
      <c r="E540" s="29" t="s">
        <v>496</v>
      </c>
      <c r="F540" s="29"/>
      <c r="G540" s="29"/>
      <c r="H540" s="29"/>
      <c r="I540" s="29"/>
      <c r="K540" s="33" t="s">
        <v>497</v>
      </c>
      <c r="L540" s="33"/>
      <c r="M540" s="33"/>
      <c r="N540" s="33"/>
      <c r="O540" s="33"/>
      <c r="P540" s="33"/>
      <c r="Q540" s="33"/>
      <c r="R540" s="33"/>
      <c r="T540" s="34">
        <v>390.40000000000003</v>
      </c>
      <c r="U540" s="34"/>
      <c r="V540" s="34"/>
    </row>
    <row r="541" spans="5:22" ht="2.25" customHeight="1" x14ac:dyDescent="0.35"/>
    <row r="542" spans="5:22" ht="12.5" x14ac:dyDescent="0.35">
      <c r="E542" s="29" t="s">
        <v>647</v>
      </c>
      <c r="F542" s="29"/>
      <c r="G542" s="29"/>
      <c r="H542" s="29"/>
      <c r="I542" s="29"/>
      <c r="K542" s="33" t="s">
        <v>648</v>
      </c>
      <c r="L542" s="33"/>
      <c r="M542" s="33"/>
      <c r="N542" s="33"/>
      <c r="O542" s="33"/>
      <c r="P542" s="33"/>
      <c r="Q542" s="33"/>
      <c r="R542" s="33"/>
      <c r="T542" s="34">
        <v>12139.37</v>
      </c>
      <c r="U542" s="34"/>
      <c r="V542" s="34"/>
    </row>
    <row r="543" spans="5:22" ht="2.25" customHeight="1" x14ac:dyDescent="0.35"/>
    <row r="544" spans="5:22" ht="12.5" x14ac:dyDescent="0.35">
      <c r="E544" s="29" t="s">
        <v>498</v>
      </c>
      <c r="F544" s="29"/>
      <c r="G544" s="29"/>
      <c r="H544" s="29"/>
      <c r="I544" s="29"/>
      <c r="K544" s="39" t="s">
        <v>499</v>
      </c>
      <c r="L544" s="39"/>
      <c r="M544" s="39"/>
      <c r="N544" s="39"/>
      <c r="O544" s="39"/>
      <c r="P544" s="39"/>
      <c r="Q544" s="39"/>
      <c r="R544" s="39"/>
      <c r="T544" s="34">
        <v>30875.95</v>
      </c>
      <c r="U544" s="34"/>
      <c r="V544" s="34"/>
    </row>
    <row r="545" spans="5:22" ht="8.25" customHeight="1" x14ac:dyDescent="0.35">
      <c r="K545" s="39"/>
      <c r="L545" s="39"/>
      <c r="M545" s="39"/>
      <c r="N545" s="39"/>
      <c r="O545" s="39"/>
      <c r="P545" s="39"/>
      <c r="Q545" s="39"/>
      <c r="R545" s="39"/>
    </row>
    <row r="546" spans="5:22" ht="2.25" customHeight="1" x14ac:dyDescent="0.35"/>
    <row r="547" spans="5:22" ht="12.5" x14ac:dyDescent="0.35">
      <c r="E547" s="29" t="s">
        <v>500</v>
      </c>
      <c r="F547" s="29"/>
      <c r="G547" s="29"/>
      <c r="H547" s="29"/>
      <c r="I547" s="29"/>
      <c r="K547" s="33" t="s">
        <v>501</v>
      </c>
      <c r="L547" s="33"/>
      <c r="M547" s="33"/>
      <c r="N547" s="33"/>
      <c r="O547" s="33"/>
      <c r="P547" s="33"/>
      <c r="Q547" s="33"/>
      <c r="R547" s="33"/>
      <c r="T547" s="34">
        <v>147327.20000000001</v>
      </c>
      <c r="U547" s="34"/>
      <c r="V547" s="34"/>
    </row>
    <row r="548" spans="5:22" ht="2.25" customHeight="1" x14ac:dyDescent="0.35"/>
    <row r="549" spans="5:22" ht="12.5" x14ac:dyDescent="0.35">
      <c r="E549" s="29" t="s">
        <v>502</v>
      </c>
      <c r="F549" s="29"/>
      <c r="G549" s="29"/>
      <c r="H549" s="29"/>
      <c r="I549" s="29"/>
      <c r="K549" s="33" t="s">
        <v>503</v>
      </c>
      <c r="L549" s="33"/>
      <c r="M549" s="33"/>
      <c r="N549" s="33"/>
      <c r="O549" s="33"/>
      <c r="P549" s="33"/>
      <c r="Q549" s="33"/>
      <c r="R549" s="33"/>
      <c r="T549" s="34">
        <v>93.25</v>
      </c>
      <c r="U549" s="34"/>
      <c r="V549" s="34"/>
    </row>
    <row r="550" spans="5:22" ht="2.25" customHeight="1" x14ac:dyDescent="0.35"/>
    <row r="551" spans="5:22" ht="12.5" x14ac:dyDescent="0.35">
      <c r="E551" s="29" t="s">
        <v>504</v>
      </c>
      <c r="F551" s="29"/>
      <c r="G551" s="29"/>
      <c r="H551" s="29"/>
      <c r="I551" s="29"/>
      <c r="K551" s="39" t="s">
        <v>505</v>
      </c>
      <c r="L551" s="39"/>
      <c r="M551" s="39"/>
      <c r="N551" s="39"/>
      <c r="O551" s="39"/>
      <c r="P551" s="39"/>
      <c r="Q551" s="39"/>
      <c r="R551" s="39"/>
      <c r="T551" s="34">
        <v>13420</v>
      </c>
      <c r="U551" s="34"/>
      <c r="V551" s="34"/>
    </row>
    <row r="552" spans="5:22" ht="8.25" customHeight="1" x14ac:dyDescent="0.35">
      <c r="K552" s="39"/>
      <c r="L552" s="39"/>
      <c r="M552" s="39"/>
      <c r="N552" s="39"/>
      <c r="O552" s="39"/>
      <c r="P552" s="39"/>
      <c r="Q552" s="39"/>
      <c r="R552" s="39"/>
    </row>
    <row r="553" spans="5:22" ht="2.25" customHeight="1" x14ac:dyDescent="0.35"/>
    <row r="554" spans="5:22" ht="12.5" x14ac:dyDescent="0.35">
      <c r="E554" s="29" t="s">
        <v>506</v>
      </c>
      <c r="F554" s="29"/>
      <c r="G554" s="29"/>
      <c r="H554" s="29"/>
      <c r="I554" s="29"/>
      <c r="K554" s="33" t="s">
        <v>507</v>
      </c>
      <c r="L554" s="33"/>
      <c r="M554" s="33"/>
      <c r="N554" s="33"/>
      <c r="O554" s="33"/>
      <c r="P554" s="33"/>
      <c r="Q554" s="33"/>
      <c r="R554" s="33"/>
      <c r="T554" s="34">
        <v>766</v>
      </c>
      <c r="U554" s="34"/>
      <c r="V554" s="34"/>
    </row>
    <row r="555" spans="5:22" ht="2.25" customHeight="1" x14ac:dyDescent="0.35"/>
    <row r="556" spans="5:22" ht="12.5" x14ac:dyDescent="0.35">
      <c r="E556" s="29" t="s">
        <v>508</v>
      </c>
      <c r="F556" s="29"/>
      <c r="G556" s="29"/>
      <c r="H556" s="29"/>
      <c r="I556" s="29"/>
      <c r="K556" s="39" t="s">
        <v>509</v>
      </c>
      <c r="L556" s="39"/>
      <c r="M556" s="39"/>
      <c r="N556" s="39"/>
      <c r="O556" s="39"/>
      <c r="P556" s="39"/>
      <c r="Q556" s="39"/>
      <c r="R556" s="39"/>
      <c r="T556" s="34">
        <v>1354.2</v>
      </c>
      <c r="U556" s="34"/>
      <c r="V556" s="34"/>
    </row>
    <row r="557" spans="5:22" ht="8.25" customHeight="1" x14ac:dyDescent="0.35">
      <c r="K557" s="39"/>
      <c r="L557" s="39"/>
      <c r="M557" s="39"/>
      <c r="N557" s="39"/>
      <c r="O557" s="39"/>
      <c r="P557" s="39"/>
      <c r="Q557" s="39"/>
      <c r="R557" s="39"/>
    </row>
    <row r="558" spans="5:22" ht="2.25" customHeight="1" x14ac:dyDescent="0.35"/>
    <row r="559" spans="5:22" ht="12.5" x14ac:dyDescent="0.35">
      <c r="E559" s="29" t="s">
        <v>510</v>
      </c>
      <c r="F559" s="29"/>
      <c r="G559" s="29"/>
      <c r="H559" s="29"/>
      <c r="I559" s="29"/>
      <c r="K559" s="39" t="s">
        <v>511</v>
      </c>
      <c r="L559" s="39"/>
      <c r="M559" s="39"/>
      <c r="N559" s="39"/>
      <c r="O559" s="39"/>
      <c r="P559" s="39"/>
      <c r="Q559" s="39"/>
      <c r="R559" s="39"/>
      <c r="T559" s="34">
        <v>819.9</v>
      </c>
      <c r="U559" s="34"/>
      <c r="V559" s="34"/>
    </row>
    <row r="560" spans="5:22" ht="8.25" customHeight="1" x14ac:dyDescent="0.35">
      <c r="K560" s="39"/>
      <c r="L560" s="39"/>
      <c r="M560" s="39"/>
      <c r="N560" s="39"/>
      <c r="O560" s="39"/>
      <c r="P560" s="39"/>
      <c r="Q560" s="39"/>
      <c r="R560" s="39"/>
    </row>
    <row r="561" spans="5:22" ht="2.25" customHeight="1" x14ac:dyDescent="0.35"/>
    <row r="562" spans="5:22" ht="12.5" x14ac:dyDescent="0.35">
      <c r="E562" s="29" t="s">
        <v>899</v>
      </c>
      <c r="F562" s="29"/>
      <c r="G562" s="29"/>
      <c r="H562" s="29"/>
      <c r="I562" s="29"/>
      <c r="K562" s="33" t="s">
        <v>900</v>
      </c>
      <c r="L562" s="33"/>
      <c r="M562" s="33"/>
      <c r="N562" s="33"/>
      <c r="O562" s="33"/>
      <c r="P562" s="33"/>
      <c r="Q562" s="33"/>
      <c r="R562" s="33"/>
      <c r="T562" s="34">
        <v>183234.33000000002</v>
      </c>
      <c r="U562" s="34"/>
      <c r="V562" s="34"/>
    </row>
    <row r="563" spans="5:22" ht="2.25" customHeight="1" x14ac:dyDescent="0.35"/>
    <row r="564" spans="5:22" ht="12.5" x14ac:dyDescent="0.35">
      <c r="E564" s="29" t="s">
        <v>512</v>
      </c>
      <c r="F564" s="29"/>
      <c r="G564" s="29"/>
      <c r="H564" s="29"/>
      <c r="I564" s="29"/>
      <c r="K564" s="33" t="s">
        <v>513</v>
      </c>
      <c r="L564" s="33"/>
      <c r="M564" s="33"/>
      <c r="N564" s="33"/>
      <c r="O564" s="33"/>
      <c r="P564" s="33"/>
      <c r="Q564" s="33"/>
      <c r="R564" s="33"/>
      <c r="T564" s="34">
        <v>10137</v>
      </c>
      <c r="U564" s="34"/>
      <c r="V564" s="34"/>
    </row>
    <row r="565" spans="5:22" ht="2.25" customHeight="1" x14ac:dyDescent="0.35"/>
    <row r="566" spans="5:22" ht="12.5" x14ac:dyDescent="0.35">
      <c r="E566" s="29" t="s">
        <v>514</v>
      </c>
      <c r="F566" s="29"/>
      <c r="G566" s="29"/>
      <c r="H566" s="29"/>
      <c r="I566" s="29"/>
      <c r="K566" s="33" t="s">
        <v>515</v>
      </c>
      <c r="L566" s="33"/>
      <c r="M566" s="33"/>
      <c r="N566" s="33"/>
      <c r="O566" s="33"/>
      <c r="P566" s="33"/>
      <c r="Q566" s="33"/>
      <c r="R566" s="33"/>
      <c r="T566" s="34">
        <v>25980.18</v>
      </c>
      <c r="U566" s="34"/>
      <c r="V566" s="34"/>
    </row>
    <row r="567" spans="5:22" ht="2.25" customHeight="1" x14ac:dyDescent="0.35"/>
    <row r="568" spans="5:22" ht="12.5" x14ac:dyDescent="0.35">
      <c r="E568" s="29" t="s">
        <v>516</v>
      </c>
      <c r="F568" s="29"/>
      <c r="G568" s="29"/>
      <c r="H568" s="29"/>
      <c r="I568" s="29"/>
      <c r="K568" s="33" t="s">
        <v>517</v>
      </c>
      <c r="L568" s="33"/>
      <c r="M568" s="33"/>
      <c r="N568" s="33"/>
      <c r="O568" s="33"/>
      <c r="P568" s="33"/>
      <c r="Q568" s="33"/>
      <c r="R568" s="33"/>
      <c r="T568" s="34">
        <v>119152.33</v>
      </c>
      <c r="U568" s="34"/>
      <c r="V568" s="34"/>
    </row>
    <row r="569" spans="5:22" ht="2.25" customHeight="1" x14ac:dyDescent="0.35"/>
    <row r="570" spans="5:22" ht="12.5" x14ac:dyDescent="0.35">
      <c r="E570" s="29" t="s">
        <v>518</v>
      </c>
      <c r="F570" s="29"/>
      <c r="G570" s="29"/>
      <c r="H570" s="29"/>
      <c r="I570" s="29"/>
      <c r="K570" s="33" t="s">
        <v>519</v>
      </c>
      <c r="L570" s="33"/>
      <c r="M570" s="33"/>
      <c r="N570" s="33"/>
      <c r="O570" s="33"/>
      <c r="P570" s="33"/>
      <c r="Q570" s="33"/>
      <c r="R570" s="33"/>
      <c r="T570" s="34">
        <v>300</v>
      </c>
      <c r="U570" s="34"/>
      <c r="V570" s="34"/>
    </row>
    <row r="571" spans="5:22" ht="2.25" customHeight="1" x14ac:dyDescent="0.35"/>
    <row r="572" spans="5:22" ht="12.5" x14ac:dyDescent="0.35">
      <c r="E572" s="29" t="s">
        <v>520</v>
      </c>
      <c r="F572" s="29"/>
      <c r="G572" s="29"/>
      <c r="H572" s="29"/>
      <c r="I572" s="29"/>
      <c r="K572" s="39" t="s">
        <v>521</v>
      </c>
      <c r="L572" s="39"/>
      <c r="M572" s="39"/>
      <c r="N572" s="39"/>
      <c r="O572" s="39"/>
      <c r="P572" s="39"/>
      <c r="Q572" s="39"/>
      <c r="R572" s="39"/>
      <c r="T572" s="34">
        <v>29895.21</v>
      </c>
      <c r="U572" s="34"/>
      <c r="V572" s="34"/>
    </row>
    <row r="573" spans="5:22" ht="8.25" customHeight="1" x14ac:dyDescent="0.35">
      <c r="K573" s="39"/>
      <c r="L573" s="39"/>
      <c r="M573" s="39"/>
      <c r="N573" s="39"/>
      <c r="O573" s="39"/>
      <c r="P573" s="39"/>
      <c r="Q573" s="39"/>
      <c r="R573" s="39"/>
    </row>
    <row r="574" spans="5:22" ht="12.5" x14ac:dyDescent="0.35">
      <c r="E574" s="29" t="s">
        <v>522</v>
      </c>
      <c r="F574" s="29"/>
      <c r="G574" s="29"/>
      <c r="H574" s="29"/>
      <c r="I574" s="29"/>
      <c r="K574" s="33" t="s">
        <v>523</v>
      </c>
      <c r="L574" s="33"/>
      <c r="M574" s="33"/>
      <c r="N574" s="33"/>
      <c r="O574" s="33"/>
      <c r="P574" s="33"/>
      <c r="Q574" s="33"/>
      <c r="R574" s="33"/>
      <c r="T574" s="34">
        <v>79.98</v>
      </c>
      <c r="U574" s="34"/>
      <c r="V574" s="34"/>
    </row>
    <row r="575" spans="5:22" ht="2.25" customHeight="1" x14ac:dyDescent="0.35"/>
    <row r="576" spans="5:22" ht="12.5" x14ac:dyDescent="0.35">
      <c r="E576" s="29" t="s">
        <v>901</v>
      </c>
      <c r="F576" s="29"/>
      <c r="G576" s="29"/>
      <c r="H576" s="29"/>
      <c r="I576" s="29"/>
      <c r="K576" s="39" t="s">
        <v>902</v>
      </c>
      <c r="L576" s="39"/>
      <c r="M576" s="39"/>
      <c r="N576" s="39"/>
      <c r="O576" s="39"/>
      <c r="P576" s="39"/>
      <c r="Q576" s="39"/>
      <c r="R576" s="39"/>
      <c r="T576" s="34">
        <v>35032.300000000003</v>
      </c>
      <c r="U576" s="34"/>
      <c r="V576" s="34"/>
    </row>
    <row r="577" spans="5:22" ht="8.25" customHeight="1" x14ac:dyDescent="0.35">
      <c r="K577" s="39"/>
      <c r="L577" s="39"/>
      <c r="M577" s="39"/>
      <c r="N577" s="39"/>
      <c r="O577" s="39"/>
      <c r="P577" s="39"/>
      <c r="Q577" s="39"/>
      <c r="R577" s="39"/>
    </row>
    <row r="578" spans="5:22" ht="2.25" customHeight="1" x14ac:dyDescent="0.35"/>
    <row r="579" spans="5:22" ht="12.5" x14ac:dyDescent="0.35">
      <c r="E579" s="29" t="s">
        <v>903</v>
      </c>
      <c r="F579" s="29"/>
      <c r="G579" s="29"/>
      <c r="H579" s="29"/>
      <c r="I579" s="29"/>
      <c r="K579" s="33" t="s">
        <v>904</v>
      </c>
      <c r="L579" s="33"/>
      <c r="M579" s="33"/>
      <c r="N579" s="33"/>
      <c r="O579" s="33"/>
      <c r="P579" s="33"/>
      <c r="Q579" s="33"/>
      <c r="R579" s="33"/>
      <c r="T579" s="34">
        <v>5000</v>
      </c>
      <c r="U579" s="34"/>
      <c r="V579" s="34"/>
    </row>
    <row r="580" spans="5:22" ht="2.25" customHeight="1" x14ac:dyDescent="0.35"/>
    <row r="581" spans="5:22" ht="12.5" x14ac:dyDescent="0.35">
      <c r="E581" s="29" t="s">
        <v>524</v>
      </c>
      <c r="F581" s="29"/>
      <c r="G581" s="29"/>
      <c r="H581" s="29"/>
      <c r="I581" s="29"/>
      <c r="K581" s="39" t="s">
        <v>525</v>
      </c>
      <c r="L581" s="39"/>
      <c r="M581" s="39"/>
      <c r="N581" s="39"/>
      <c r="O581" s="39"/>
      <c r="P581" s="39"/>
      <c r="Q581" s="39"/>
      <c r="R581" s="39"/>
      <c r="T581" s="34">
        <v>1020.41</v>
      </c>
      <c r="U581" s="34"/>
      <c r="V581" s="34"/>
    </row>
    <row r="582" spans="5:22" ht="8.25" customHeight="1" x14ac:dyDescent="0.35">
      <c r="K582" s="39"/>
      <c r="L582" s="39"/>
      <c r="M582" s="39"/>
      <c r="N582" s="39"/>
      <c r="O582" s="39"/>
      <c r="P582" s="39"/>
      <c r="Q582" s="39"/>
      <c r="R582" s="39"/>
    </row>
    <row r="583" spans="5:22" ht="2.25" customHeight="1" x14ac:dyDescent="0.35"/>
    <row r="584" spans="5:22" ht="12.5" x14ac:dyDescent="0.35">
      <c r="E584" s="29" t="s">
        <v>526</v>
      </c>
      <c r="F584" s="29"/>
      <c r="G584" s="29"/>
      <c r="H584" s="29"/>
      <c r="I584" s="29"/>
      <c r="K584" s="33" t="s">
        <v>495</v>
      </c>
      <c r="L584" s="33"/>
      <c r="M584" s="33"/>
      <c r="N584" s="33"/>
      <c r="O584" s="33"/>
      <c r="P584" s="33"/>
      <c r="Q584" s="33"/>
      <c r="R584" s="33"/>
      <c r="T584" s="34">
        <v>33887.279999999999</v>
      </c>
      <c r="U584" s="34"/>
      <c r="V584" s="34"/>
    </row>
    <row r="585" spans="5:22" ht="2.25" customHeight="1" x14ac:dyDescent="0.35"/>
    <row r="586" spans="5:22" ht="12.5" x14ac:dyDescent="0.35">
      <c r="E586" s="29" t="s">
        <v>527</v>
      </c>
      <c r="F586" s="29"/>
      <c r="G586" s="29"/>
      <c r="H586" s="29"/>
      <c r="I586" s="29"/>
      <c r="K586" s="33" t="s">
        <v>528</v>
      </c>
      <c r="L586" s="33"/>
      <c r="M586" s="33"/>
      <c r="N586" s="33"/>
      <c r="O586" s="33"/>
      <c r="P586" s="33"/>
      <c r="Q586" s="33"/>
      <c r="R586" s="33"/>
      <c r="T586" s="34">
        <v>49.84</v>
      </c>
      <c r="U586" s="34"/>
      <c r="V586" s="34"/>
    </row>
    <row r="587" spans="5:22" ht="2.25" customHeight="1" x14ac:dyDescent="0.35"/>
    <row r="588" spans="5:22" ht="12.5" x14ac:dyDescent="0.35">
      <c r="E588" s="29" t="s">
        <v>649</v>
      </c>
      <c r="F588" s="29"/>
      <c r="G588" s="29"/>
      <c r="H588" s="29"/>
      <c r="I588" s="29"/>
      <c r="K588" s="33" t="s">
        <v>650</v>
      </c>
      <c r="L588" s="33"/>
      <c r="M588" s="33"/>
      <c r="N588" s="33"/>
      <c r="O588" s="33"/>
      <c r="P588" s="33"/>
      <c r="Q588" s="33"/>
      <c r="R588" s="33"/>
      <c r="T588" s="34">
        <v>552</v>
      </c>
      <c r="U588" s="34"/>
      <c r="V588" s="34"/>
    </row>
    <row r="589" spans="5:22" ht="2.25" customHeight="1" x14ac:dyDescent="0.35"/>
    <row r="590" spans="5:22" ht="12.5" x14ac:dyDescent="0.35">
      <c r="E590" s="29" t="s">
        <v>651</v>
      </c>
      <c r="F590" s="29"/>
      <c r="G590" s="29"/>
      <c r="H590" s="29"/>
      <c r="I590" s="29"/>
      <c r="K590" s="33" t="s">
        <v>652</v>
      </c>
      <c r="L590" s="33"/>
      <c r="M590" s="33"/>
      <c r="N590" s="33"/>
      <c r="O590" s="33"/>
      <c r="P590" s="33"/>
      <c r="Q590" s="33"/>
      <c r="R590" s="33"/>
      <c r="T590" s="34">
        <v>1076.67</v>
      </c>
      <c r="U590" s="34"/>
      <c r="V590" s="34"/>
    </row>
    <row r="591" spans="5:22" ht="2.25" customHeight="1" x14ac:dyDescent="0.35"/>
    <row r="592" spans="5:22" ht="12.5" x14ac:dyDescent="0.35">
      <c r="E592" s="29" t="s">
        <v>653</v>
      </c>
      <c r="F592" s="29"/>
      <c r="G592" s="29"/>
      <c r="H592" s="29"/>
      <c r="I592" s="29"/>
      <c r="K592" s="39" t="s">
        <v>654</v>
      </c>
      <c r="L592" s="39"/>
      <c r="M592" s="39"/>
      <c r="N592" s="39"/>
      <c r="O592" s="39"/>
      <c r="P592" s="39"/>
      <c r="Q592" s="39"/>
      <c r="R592" s="39"/>
      <c r="T592" s="34">
        <v>1422.31</v>
      </c>
      <c r="U592" s="34"/>
      <c r="V592" s="34"/>
    </row>
    <row r="593" spans="1:22" ht="8.25" customHeight="1" x14ac:dyDescent="0.35">
      <c r="K593" s="39"/>
      <c r="L593" s="39"/>
      <c r="M593" s="39"/>
      <c r="N593" s="39"/>
      <c r="O593" s="39"/>
      <c r="P593" s="39"/>
      <c r="Q593" s="39"/>
      <c r="R593" s="39"/>
    </row>
    <row r="594" spans="1:22" ht="2.25" customHeight="1" x14ac:dyDescent="0.35"/>
    <row r="595" spans="1:22" ht="12.5" x14ac:dyDescent="0.35">
      <c r="E595" s="29" t="s">
        <v>655</v>
      </c>
      <c r="F595" s="29"/>
      <c r="G595" s="29"/>
      <c r="H595" s="29"/>
      <c r="I595" s="29"/>
      <c r="K595" s="33" t="s">
        <v>656</v>
      </c>
      <c r="L595" s="33"/>
      <c r="M595" s="33"/>
      <c r="N595" s="33"/>
      <c r="O595" s="33"/>
      <c r="P595" s="33"/>
      <c r="Q595" s="33"/>
      <c r="R595" s="33"/>
      <c r="T595" s="34">
        <v>21.34</v>
      </c>
      <c r="U595" s="34"/>
      <c r="V595" s="34"/>
    </row>
    <row r="596" spans="1:22" ht="2.25" customHeight="1" x14ac:dyDescent="0.35"/>
    <row r="597" spans="1:22" ht="12.5" x14ac:dyDescent="0.35">
      <c r="E597" s="29" t="s">
        <v>657</v>
      </c>
      <c r="F597" s="29"/>
      <c r="G597" s="29"/>
      <c r="H597" s="29"/>
      <c r="I597" s="29"/>
      <c r="K597" s="39" t="s">
        <v>658</v>
      </c>
      <c r="L597" s="39"/>
      <c r="M597" s="39"/>
      <c r="N597" s="39"/>
      <c r="O597" s="39"/>
      <c r="P597" s="39"/>
      <c r="Q597" s="39"/>
      <c r="R597" s="39"/>
      <c r="T597" s="34">
        <v>819.69</v>
      </c>
      <c r="U597" s="34"/>
      <c r="V597" s="34"/>
    </row>
    <row r="598" spans="1:22" ht="8.25" customHeight="1" x14ac:dyDescent="0.35">
      <c r="K598" s="39"/>
      <c r="L598" s="39"/>
      <c r="M598" s="39"/>
      <c r="N598" s="39"/>
      <c r="O598" s="39"/>
      <c r="P598" s="39"/>
      <c r="Q598" s="39"/>
      <c r="R598" s="39"/>
    </row>
    <row r="599" spans="1:22" ht="2.25" customHeight="1" x14ac:dyDescent="0.35"/>
    <row r="600" spans="1:22" ht="12.5" x14ac:dyDescent="0.35">
      <c r="E600" s="29" t="s">
        <v>905</v>
      </c>
      <c r="F600" s="29"/>
      <c r="G600" s="29"/>
      <c r="H600" s="29"/>
      <c r="I600" s="29"/>
      <c r="K600" s="33" t="s">
        <v>906</v>
      </c>
      <c r="L600" s="33"/>
      <c r="M600" s="33"/>
      <c r="N600" s="33"/>
      <c r="O600" s="33"/>
      <c r="P600" s="33"/>
      <c r="Q600" s="33"/>
      <c r="R600" s="33"/>
      <c r="T600" s="34">
        <v>183</v>
      </c>
      <c r="U600" s="34"/>
      <c r="V600" s="34"/>
    </row>
    <row r="601" spans="1:22" ht="2.25" customHeight="1" x14ac:dyDescent="0.35"/>
    <row r="602" spans="1:22" ht="12.5" x14ac:dyDescent="0.35">
      <c r="A602" s="35">
        <v>482</v>
      </c>
      <c r="B602" s="35"/>
      <c r="C602" s="35"/>
      <c r="K602" s="40" t="s">
        <v>529</v>
      </c>
      <c r="L602" s="40"/>
      <c r="M602" s="40"/>
      <c r="N602" s="40"/>
      <c r="O602" s="40"/>
      <c r="P602" s="40"/>
      <c r="Q602" s="40"/>
      <c r="R602" s="40"/>
      <c r="T602" s="37">
        <v>1457907.68</v>
      </c>
      <c r="U602" s="37"/>
      <c r="V602" s="37"/>
    </row>
    <row r="603" spans="1:22" ht="11.25" customHeight="1" x14ac:dyDescent="0.35">
      <c r="K603" s="40"/>
      <c r="L603" s="40"/>
      <c r="M603" s="40"/>
      <c r="N603" s="40"/>
      <c r="O603" s="40"/>
      <c r="P603" s="40"/>
      <c r="Q603" s="40"/>
      <c r="R603" s="40"/>
    </row>
    <row r="604" spans="1:22" ht="2.25" customHeight="1" x14ac:dyDescent="0.35"/>
    <row r="605" spans="1:22" ht="12.5" x14ac:dyDescent="0.35">
      <c r="E605" s="29" t="s">
        <v>530</v>
      </c>
      <c r="F605" s="29"/>
      <c r="G605" s="29"/>
      <c r="H605" s="29"/>
      <c r="I605" s="29"/>
      <c r="K605" s="33" t="s">
        <v>531</v>
      </c>
      <c r="L605" s="33"/>
      <c r="M605" s="33"/>
      <c r="N605" s="33"/>
      <c r="O605" s="33"/>
      <c r="P605" s="33"/>
      <c r="Q605" s="33"/>
      <c r="R605" s="33"/>
      <c r="T605" s="34">
        <v>2106.73</v>
      </c>
      <c r="U605" s="34"/>
      <c r="V605" s="34"/>
    </row>
    <row r="606" spans="1:22" ht="2.25" customHeight="1" x14ac:dyDescent="0.35"/>
    <row r="607" spans="1:22" ht="12.5" x14ac:dyDescent="0.35">
      <c r="E607" s="29" t="s">
        <v>532</v>
      </c>
      <c r="F607" s="29"/>
      <c r="G607" s="29"/>
      <c r="H607" s="29"/>
      <c r="I607" s="29"/>
      <c r="K607" s="33" t="s">
        <v>533</v>
      </c>
      <c r="L607" s="33"/>
      <c r="M607" s="33"/>
      <c r="N607" s="33"/>
      <c r="O607" s="33"/>
      <c r="P607" s="33"/>
      <c r="Q607" s="33"/>
      <c r="R607" s="33"/>
      <c r="T607" s="34">
        <v>3711.6800000000003</v>
      </c>
      <c r="U607" s="34"/>
      <c r="V607" s="34"/>
    </row>
    <row r="608" spans="1:22" ht="2.25" customHeight="1" x14ac:dyDescent="0.35"/>
    <row r="609" spans="1:22" ht="12.5" x14ac:dyDescent="0.35">
      <c r="E609" s="29" t="s">
        <v>534</v>
      </c>
      <c r="F609" s="29"/>
      <c r="G609" s="29"/>
      <c r="H609" s="29"/>
      <c r="I609" s="29"/>
      <c r="K609" s="33" t="s">
        <v>535</v>
      </c>
      <c r="L609" s="33"/>
      <c r="M609" s="33"/>
      <c r="N609" s="33"/>
      <c r="O609" s="33"/>
      <c r="P609" s="33"/>
      <c r="Q609" s="33"/>
      <c r="R609" s="33"/>
      <c r="T609" s="34">
        <v>4899.47</v>
      </c>
      <c r="U609" s="34"/>
      <c r="V609" s="34"/>
    </row>
    <row r="610" spans="1:22" ht="2.25" customHeight="1" x14ac:dyDescent="0.35"/>
    <row r="611" spans="1:22" ht="12.5" x14ac:dyDescent="0.35">
      <c r="E611" s="29" t="s">
        <v>536</v>
      </c>
      <c r="F611" s="29"/>
      <c r="G611" s="29"/>
      <c r="H611" s="29"/>
      <c r="I611" s="29"/>
      <c r="K611" s="33" t="s">
        <v>537</v>
      </c>
      <c r="L611" s="33"/>
      <c r="M611" s="33"/>
      <c r="N611" s="33"/>
      <c r="O611" s="33"/>
      <c r="P611" s="33"/>
      <c r="Q611" s="33"/>
      <c r="R611" s="33"/>
      <c r="T611" s="34">
        <v>747.87</v>
      </c>
      <c r="U611" s="34"/>
      <c r="V611" s="34"/>
    </row>
    <row r="612" spans="1:22" ht="2.25" customHeight="1" x14ac:dyDescent="0.35"/>
    <row r="613" spans="1:22" ht="12.5" x14ac:dyDescent="0.35">
      <c r="E613" s="29" t="s">
        <v>538</v>
      </c>
      <c r="F613" s="29"/>
      <c r="G613" s="29"/>
      <c r="H613" s="29"/>
      <c r="I613" s="29"/>
      <c r="K613" s="39" t="s">
        <v>539</v>
      </c>
      <c r="L613" s="39"/>
      <c r="M613" s="39"/>
      <c r="N613" s="39"/>
      <c r="O613" s="39"/>
      <c r="P613" s="39"/>
      <c r="Q613" s="39"/>
      <c r="R613" s="39"/>
      <c r="T613" s="34">
        <v>828.73</v>
      </c>
      <c r="U613" s="34"/>
      <c r="V613" s="34"/>
    </row>
    <row r="614" spans="1:22" ht="8.25" customHeight="1" x14ac:dyDescent="0.35">
      <c r="K614" s="39"/>
      <c r="L614" s="39"/>
      <c r="M614" s="39"/>
      <c r="N614" s="39"/>
      <c r="O614" s="39"/>
      <c r="P614" s="39"/>
      <c r="Q614" s="39"/>
      <c r="R614" s="39"/>
    </row>
    <row r="615" spans="1:22" ht="2.25" customHeight="1" x14ac:dyDescent="0.35"/>
    <row r="616" spans="1:22" ht="12.5" x14ac:dyDescent="0.35">
      <c r="E616" s="29" t="s">
        <v>659</v>
      </c>
      <c r="F616" s="29"/>
      <c r="G616" s="29"/>
      <c r="H616" s="29"/>
      <c r="I616" s="29"/>
      <c r="K616" s="33" t="s">
        <v>660</v>
      </c>
      <c r="L616" s="33"/>
      <c r="M616" s="33"/>
      <c r="N616" s="33"/>
      <c r="O616" s="33"/>
      <c r="P616" s="33"/>
      <c r="Q616" s="33"/>
      <c r="R616" s="33"/>
      <c r="T616" s="34">
        <v>1785.51</v>
      </c>
      <c r="U616" s="34"/>
      <c r="V616" s="34"/>
    </row>
    <row r="617" spans="1:22" ht="2.25" customHeight="1" x14ac:dyDescent="0.35"/>
    <row r="618" spans="1:22" ht="12.5" x14ac:dyDescent="0.35">
      <c r="E618" s="29" t="s">
        <v>661</v>
      </c>
      <c r="F618" s="29"/>
      <c r="G618" s="29"/>
      <c r="H618" s="29"/>
      <c r="I618" s="29"/>
      <c r="K618" s="33" t="s">
        <v>662</v>
      </c>
      <c r="L618" s="33"/>
      <c r="M618" s="33"/>
      <c r="N618" s="33"/>
      <c r="O618" s="33"/>
      <c r="P618" s="33"/>
      <c r="Q618" s="33"/>
      <c r="R618" s="33"/>
      <c r="T618" s="34">
        <v>101.18</v>
      </c>
      <c r="U618" s="34"/>
      <c r="V618" s="34"/>
    </row>
    <row r="619" spans="1:22" ht="2.25" customHeight="1" x14ac:dyDescent="0.35"/>
    <row r="620" spans="1:22" ht="12.5" x14ac:dyDescent="0.35">
      <c r="A620" s="35">
        <v>494</v>
      </c>
      <c r="B620" s="35"/>
      <c r="C620" s="35"/>
      <c r="K620" s="36" t="s">
        <v>540</v>
      </c>
      <c r="L620" s="36"/>
      <c r="M620" s="36"/>
      <c r="N620" s="36"/>
      <c r="O620" s="36"/>
      <c r="P620" s="36"/>
      <c r="Q620" s="36"/>
      <c r="R620" s="36"/>
      <c r="T620" s="37">
        <v>14181.17</v>
      </c>
      <c r="U620" s="37"/>
      <c r="V620" s="37"/>
    </row>
    <row r="621" spans="1:22" ht="2.25" customHeight="1" x14ac:dyDescent="0.35"/>
    <row r="622" spans="1:22" ht="12.5" x14ac:dyDescent="0.35">
      <c r="E622" s="29" t="s">
        <v>907</v>
      </c>
      <c r="F622" s="29"/>
      <c r="G622" s="29"/>
      <c r="H622" s="29"/>
      <c r="I622" s="29"/>
      <c r="K622" s="33" t="s">
        <v>908</v>
      </c>
      <c r="L622" s="33"/>
      <c r="M622" s="33"/>
      <c r="N622" s="33"/>
      <c r="O622" s="33"/>
      <c r="P622" s="33"/>
      <c r="Q622" s="33"/>
      <c r="R622" s="33"/>
      <c r="T622" s="34">
        <v>9000</v>
      </c>
      <c r="U622" s="34"/>
      <c r="V622" s="34"/>
    </row>
    <row r="623" spans="1:22" ht="12.5" x14ac:dyDescent="0.35">
      <c r="E623" s="29" t="s">
        <v>541</v>
      </c>
      <c r="F623" s="29"/>
      <c r="G623" s="29"/>
      <c r="H623" s="29"/>
      <c r="I623" s="29"/>
      <c r="K623" s="33" t="s">
        <v>542</v>
      </c>
      <c r="L623" s="33"/>
      <c r="M623" s="33"/>
      <c r="N623" s="33"/>
      <c r="O623" s="33"/>
      <c r="P623" s="33"/>
      <c r="Q623" s="33"/>
      <c r="R623" s="33"/>
      <c r="T623" s="34">
        <v>3666.9500000000003</v>
      </c>
      <c r="U623" s="34"/>
      <c r="V623" s="34"/>
    </row>
    <row r="624" spans="1:22" ht="2.25" customHeight="1" x14ac:dyDescent="0.35"/>
    <row r="625" spans="1:22" ht="12.5" x14ac:dyDescent="0.35">
      <c r="E625" s="29" t="s">
        <v>543</v>
      </c>
      <c r="F625" s="29"/>
      <c r="G625" s="29"/>
      <c r="H625" s="29"/>
      <c r="I625" s="29"/>
      <c r="K625" s="33" t="s">
        <v>544</v>
      </c>
      <c r="L625" s="33"/>
      <c r="M625" s="33"/>
      <c r="N625" s="33"/>
      <c r="O625" s="33"/>
      <c r="P625" s="33"/>
      <c r="Q625" s="33"/>
      <c r="R625" s="33"/>
      <c r="T625" s="34">
        <v>465.55</v>
      </c>
      <c r="U625" s="34"/>
      <c r="V625" s="34"/>
    </row>
    <row r="626" spans="1:22" ht="2.25" customHeight="1" x14ac:dyDescent="0.35"/>
    <row r="627" spans="1:22" ht="12.5" x14ac:dyDescent="0.35">
      <c r="E627" s="29" t="s">
        <v>909</v>
      </c>
      <c r="F627" s="29"/>
      <c r="G627" s="29"/>
      <c r="H627" s="29"/>
      <c r="I627" s="29"/>
      <c r="K627" s="33" t="s">
        <v>910</v>
      </c>
      <c r="L627" s="33"/>
      <c r="M627" s="33"/>
      <c r="N627" s="33"/>
      <c r="O627" s="33"/>
      <c r="P627" s="33"/>
      <c r="Q627" s="33"/>
      <c r="R627" s="33"/>
      <c r="T627" s="34">
        <v>600</v>
      </c>
      <c r="U627" s="34"/>
      <c r="V627" s="34"/>
    </row>
    <row r="628" spans="1:22" ht="2.25" customHeight="1" x14ac:dyDescent="0.35"/>
    <row r="629" spans="1:22" ht="12.5" x14ac:dyDescent="0.35">
      <c r="A629" s="35">
        <v>495</v>
      </c>
      <c r="B629" s="35"/>
      <c r="C629" s="35"/>
      <c r="K629" s="40" t="s">
        <v>545</v>
      </c>
      <c r="L629" s="40"/>
      <c r="M629" s="40"/>
      <c r="N629" s="40"/>
      <c r="O629" s="40"/>
      <c r="P629" s="40"/>
      <c r="Q629" s="40"/>
      <c r="R629" s="40"/>
      <c r="T629" s="37">
        <v>13732.5</v>
      </c>
      <c r="U629" s="37"/>
      <c r="V629" s="37"/>
    </row>
    <row r="630" spans="1:22" ht="11.25" customHeight="1" x14ac:dyDescent="0.35">
      <c r="K630" s="40"/>
      <c r="L630" s="40"/>
      <c r="M630" s="40"/>
      <c r="N630" s="40"/>
      <c r="O630" s="40"/>
      <c r="P630" s="40"/>
      <c r="Q630" s="40"/>
      <c r="R630" s="40"/>
    </row>
    <row r="631" spans="1:22" ht="2.25" customHeight="1" x14ac:dyDescent="0.35"/>
    <row r="632" spans="1:22" ht="12.5" x14ac:dyDescent="0.35">
      <c r="E632" s="29" t="s">
        <v>546</v>
      </c>
      <c r="F632" s="29"/>
      <c r="G632" s="29"/>
      <c r="H632" s="29"/>
      <c r="I632" s="29"/>
      <c r="K632" s="33" t="s">
        <v>547</v>
      </c>
      <c r="L632" s="33"/>
      <c r="M632" s="33"/>
      <c r="N632" s="33"/>
      <c r="O632" s="33"/>
      <c r="P632" s="33"/>
      <c r="Q632" s="33"/>
      <c r="R632" s="33"/>
      <c r="T632" s="34">
        <v>18106.57</v>
      </c>
      <c r="U632" s="34"/>
      <c r="V632" s="34"/>
    </row>
    <row r="633" spans="1:22" ht="2.25" customHeight="1" x14ac:dyDescent="0.35"/>
    <row r="634" spans="1:22" ht="12.5" x14ac:dyDescent="0.35">
      <c r="E634" s="29" t="s">
        <v>548</v>
      </c>
      <c r="F634" s="29"/>
      <c r="G634" s="29"/>
      <c r="H634" s="29"/>
      <c r="I634" s="29"/>
      <c r="K634" s="33" t="s">
        <v>549</v>
      </c>
      <c r="L634" s="33"/>
      <c r="M634" s="33"/>
      <c r="N634" s="33"/>
      <c r="O634" s="33"/>
      <c r="P634" s="33"/>
      <c r="Q634" s="33"/>
      <c r="R634" s="33"/>
      <c r="T634" s="34">
        <v>219.9</v>
      </c>
      <c r="U634" s="34"/>
      <c r="V634" s="34"/>
    </row>
    <row r="635" spans="1:22" ht="2.25" customHeight="1" x14ac:dyDescent="0.35"/>
    <row r="636" spans="1:22" ht="12.5" x14ac:dyDescent="0.35">
      <c r="E636" s="29" t="s">
        <v>550</v>
      </c>
      <c r="F636" s="29"/>
      <c r="G636" s="29"/>
      <c r="H636" s="29"/>
      <c r="I636" s="29"/>
      <c r="K636" s="33" t="s">
        <v>551</v>
      </c>
      <c r="L636" s="33"/>
      <c r="M636" s="33"/>
      <c r="N636" s="33"/>
      <c r="O636" s="33"/>
      <c r="P636" s="33"/>
      <c r="Q636" s="33"/>
      <c r="R636" s="33"/>
      <c r="T636" s="34">
        <v>25433.37</v>
      </c>
      <c r="U636" s="34"/>
      <c r="V636" s="34"/>
    </row>
    <row r="637" spans="1:22" ht="2.25" customHeight="1" x14ac:dyDescent="0.35"/>
    <row r="638" spans="1:22" ht="12.5" x14ac:dyDescent="0.35">
      <c r="A638" s="35">
        <v>500</v>
      </c>
      <c r="B638" s="35"/>
      <c r="C638" s="35"/>
      <c r="K638" s="36" t="s">
        <v>552</v>
      </c>
      <c r="L638" s="36"/>
      <c r="M638" s="36"/>
      <c r="N638" s="36"/>
      <c r="O638" s="36"/>
      <c r="P638" s="36"/>
      <c r="Q638" s="36"/>
      <c r="R638" s="36"/>
      <c r="T638" s="37">
        <v>43759.840000000004</v>
      </c>
      <c r="U638" s="37"/>
      <c r="V638" s="37"/>
    </row>
    <row r="639" spans="1:22" ht="2.25" customHeight="1" x14ac:dyDescent="0.35"/>
    <row r="640" spans="1:22" ht="12.5" x14ac:dyDescent="0.35">
      <c r="E640" s="29" t="s">
        <v>367</v>
      </c>
      <c r="F640" s="29"/>
      <c r="G640" s="29"/>
      <c r="H640" s="29"/>
      <c r="I640" s="29"/>
      <c r="K640" s="33" t="s">
        <v>368</v>
      </c>
      <c r="L640" s="33"/>
      <c r="M640" s="33"/>
      <c r="N640" s="33"/>
      <c r="O640" s="33"/>
      <c r="P640" s="33"/>
      <c r="Q640" s="33"/>
      <c r="R640" s="33"/>
      <c r="T640" s="34">
        <v>0.14000000000000001</v>
      </c>
      <c r="U640" s="34"/>
      <c r="V640" s="34"/>
    </row>
    <row r="641" spans="1:44" ht="2.25" customHeight="1" x14ac:dyDescent="0.35"/>
    <row r="642" spans="1:44" ht="12.5" x14ac:dyDescent="0.35">
      <c r="A642" s="35">
        <v>505</v>
      </c>
      <c r="B642" s="35"/>
      <c r="C642" s="35"/>
      <c r="K642" s="36" t="s">
        <v>911</v>
      </c>
      <c r="L642" s="36"/>
      <c r="M642" s="36"/>
      <c r="N642" s="36"/>
      <c r="O642" s="36"/>
      <c r="P642" s="36"/>
      <c r="Q642" s="36"/>
      <c r="R642" s="36"/>
      <c r="T642" s="37">
        <v>0.14000000000000001</v>
      </c>
      <c r="U642" s="37"/>
      <c r="V642" s="37"/>
    </row>
    <row r="643" spans="1:44" ht="2.25" customHeight="1" x14ac:dyDescent="0.35"/>
    <row r="644" spans="1:44" ht="12.5" x14ac:dyDescent="0.35">
      <c r="E644" s="29" t="s">
        <v>912</v>
      </c>
      <c r="F644" s="29"/>
      <c r="G644" s="29"/>
      <c r="H644" s="29"/>
      <c r="I644" s="29"/>
      <c r="K644" s="33" t="s">
        <v>913</v>
      </c>
      <c r="L644" s="33"/>
      <c r="M644" s="33"/>
      <c r="N644" s="33"/>
      <c r="O644" s="33"/>
      <c r="P644" s="33"/>
      <c r="Q644" s="33"/>
      <c r="R644" s="33"/>
      <c r="T644" s="34">
        <v>183</v>
      </c>
      <c r="U644" s="34"/>
      <c r="V644" s="34"/>
    </row>
    <row r="645" spans="1:44" ht="2.25" customHeight="1" x14ac:dyDescent="0.35"/>
    <row r="646" spans="1:44" ht="12.5" x14ac:dyDescent="0.35">
      <c r="A646" s="35">
        <v>510</v>
      </c>
      <c r="B646" s="35"/>
      <c r="C646" s="35"/>
      <c r="K646" s="36" t="s">
        <v>553</v>
      </c>
      <c r="L646" s="36"/>
      <c r="M646" s="36"/>
      <c r="N646" s="36"/>
      <c r="O646" s="36"/>
      <c r="P646" s="36"/>
      <c r="Q646" s="36"/>
      <c r="R646" s="36"/>
      <c r="T646" s="37">
        <v>183</v>
      </c>
      <c r="U646" s="37"/>
      <c r="V646" s="37"/>
    </row>
    <row r="647" spans="1:44" ht="18.75" customHeight="1" x14ac:dyDescent="0.35"/>
    <row r="648" spans="1:44" ht="3" customHeight="1" x14ac:dyDescent="0.35"/>
    <row r="649" spans="1:44" ht="14.25" customHeight="1" x14ac:dyDescent="0.35">
      <c r="D649" s="41" t="s">
        <v>572</v>
      </c>
      <c r="E649" s="41"/>
      <c r="F649" s="41"/>
      <c r="G649" s="41"/>
      <c r="H649" s="41"/>
      <c r="I649" s="41"/>
      <c r="J649" s="41"/>
      <c r="K649" s="41"/>
      <c r="L649" s="41"/>
      <c r="M649" s="41"/>
      <c r="N649" s="42">
        <v>179224.09</v>
      </c>
      <c r="O649" s="42"/>
      <c r="P649" s="42"/>
    </row>
    <row r="650" spans="1:44" ht="14.25" customHeight="1" x14ac:dyDescent="0.35">
      <c r="C650" s="41" t="s">
        <v>348</v>
      </c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2">
        <v>4509925.51</v>
      </c>
      <c r="O650" s="42"/>
      <c r="P650" s="42"/>
      <c r="AB650" s="41" t="s">
        <v>348</v>
      </c>
      <c r="AC650" s="41"/>
      <c r="AD650" s="41"/>
      <c r="AF650" s="42">
        <v>4509925.51</v>
      </c>
      <c r="AG650" s="42"/>
      <c r="AH650" s="42"/>
      <c r="AI650" s="42"/>
      <c r="AJ650" s="42"/>
      <c r="AK650" s="42"/>
    </row>
    <row r="651" spans="1:44" ht="13.5" customHeight="1" x14ac:dyDescent="0.35"/>
    <row r="652" spans="1:44" ht="122.25" customHeight="1" x14ac:dyDescent="0.35"/>
    <row r="653" spans="1:44" ht="12" customHeight="1" x14ac:dyDescent="0.35">
      <c r="AM653" s="36" t="s">
        <v>554</v>
      </c>
      <c r="AN653" s="36"/>
      <c r="AO653" s="36"/>
      <c r="AQ653" s="43" t="s">
        <v>914</v>
      </c>
      <c r="AR653" s="43"/>
    </row>
    <row r="654" spans="1:44" ht="18" customHeight="1" x14ac:dyDescent="0.35"/>
  </sheetData>
  <mergeCells count="1322">
    <mergeCell ref="AM653:AO653"/>
    <mergeCell ref="AQ653:AR653"/>
    <mergeCell ref="D649:M649"/>
    <mergeCell ref="N649:P649"/>
    <mergeCell ref="C650:M650"/>
    <mergeCell ref="N650:P650"/>
    <mergeCell ref="AB650:AD650"/>
    <mergeCell ref="AF650:AK650"/>
    <mergeCell ref="E644:I644"/>
    <mergeCell ref="K644:R644"/>
    <mergeCell ref="T644:V644"/>
    <mergeCell ref="A646:C646"/>
    <mergeCell ref="K646:R646"/>
    <mergeCell ref="T646:V646"/>
    <mergeCell ref="E640:I640"/>
    <mergeCell ref="K640:R640"/>
    <mergeCell ref="T640:V640"/>
    <mergeCell ref="A642:C642"/>
    <mergeCell ref="K642:R642"/>
    <mergeCell ref="T642:V642"/>
    <mergeCell ref="E636:I636"/>
    <mergeCell ref="K636:R636"/>
    <mergeCell ref="T636:V636"/>
    <mergeCell ref="A638:C638"/>
    <mergeCell ref="K638:R638"/>
    <mergeCell ref="T638:V638"/>
    <mergeCell ref="E632:I632"/>
    <mergeCell ref="K632:R632"/>
    <mergeCell ref="T632:V632"/>
    <mergeCell ref="E634:I634"/>
    <mergeCell ref="K634:R634"/>
    <mergeCell ref="T634:V634"/>
    <mergeCell ref="E627:I627"/>
    <mergeCell ref="K627:R627"/>
    <mergeCell ref="T627:V627"/>
    <mergeCell ref="A629:C629"/>
    <mergeCell ref="K629:R630"/>
    <mergeCell ref="T629:V629"/>
    <mergeCell ref="E623:I623"/>
    <mergeCell ref="K623:R623"/>
    <mergeCell ref="T623:V623"/>
    <mergeCell ref="E625:I625"/>
    <mergeCell ref="K625:R625"/>
    <mergeCell ref="T625:V625"/>
    <mergeCell ref="A620:C620"/>
    <mergeCell ref="K620:R620"/>
    <mergeCell ref="T620:V620"/>
    <mergeCell ref="E622:I622"/>
    <mergeCell ref="K622:R622"/>
    <mergeCell ref="T622:V622"/>
    <mergeCell ref="E616:I616"/>
    <mergeCell ref="K616:R616"/>
    <mergeCell ref="T616:V616"/>
    <mergeCell ref="E618:I618"/>
    <mergeCell ref="K618:R618"/>
    <mergeCell ref="T618:V618"/>
    <mergeCell ref="E611:I611"/>
    <mergeCell ref="K611:R611"/>
    <mergeCell ref="T611:V611"/>
    <mergeCell ref="E613:I613"/>
    <mergeCell ref="K613:R614"/>
    <mergeCell ref="T613:V613"/>
    <mergeCell ref="E607:I607"/>
    <mergeCell ref="K607:R607"/>
    <mergeCell ref="T607:V607"/>
    <mergeCell ref="E609:I609"/>
    <mergeCell ref="K609:R609"/>
    <mergeCell ref="T609:V609"/>
    <mergeCell ref="A602:C602"/>
    <mergeCell ref="K602:R603"/>
    <mergeCell ref="T602:V602"/>
    <mergeCell ref="E605:I605"/>
    <mergeCell ref="K605:R605"/>
    <mergeCell ref="T605:V605"/>
    <mergeCell ref="E597:I597"/>
    <mergeCell ref="K597:R598"/>
    <mergeCell ref="T597:V597"/>
    <mergeCell ref="E600:I600"/>
    <mergeCell ref="K600:R600"/>
    <mergeCell ref="T600:V600"/>
    <mergeCell ref="E592:I592"/>
    <mergeCell ref="K592:R593"/>
    <mergeCell ref="T592:V592"/>
    <mergeCell ref="E595:I595"/>
    <mergeCell ref="K595:R595"/>
    <mergeCell ref="T595:V595"/>
    <mergeCell ref="E588:I588"/>
    <mergeCell ref="K588:R588"/>
    <mergeCell ref="T588:V588"/>
    <mergeCell ref="E590:I590"/>
    <mergeCell ref="K590:R590"/>
    <mergeCell ref="T590:V590"/>
    <mergeCell ref="E584:I584"/>
    <mergeCell ref="K584:R584"/>
    <mergeCell ref="T584:V584"/>
    <mergeCell ref="E586:I586"/>
    <mergeCell ref="K586:R586"/>
    <mergeCell ref="T586:V586"/>
    <mergeCell ref="E579:I579"/>
    <mergeCell ref="K579:R579"/>
    <mergeCell ref="T579:V579"/>
    <mergeCell ref="E581:I581"/>
    <mergeCell ref="K581:R582"/>
    <mergeCell ref="T581:V581"/>
    <mergeCell ref="E574:I574"/>
    <mergeCell ref="K574:R574"/>
    <mergeCell ref="T574:V574"/>
    <mergeCell ref="E576:I576"/>
    <mergeCell ref="K576:R577"/>
    <mergeCell ref="T576:V576"/>
    <mergeCell ref="E570:I570"/>
    <mergeCell ref="K570:R570"/>
    <mergeCell ref="T570:V570"/>
    <mergeCell ref="E572:I572"/>
    <mergeCell ref="K572:R573"/>
    <mergeCell ref="T572:V572"/>
    <mergeCell ref="E566:I566"/>
    <mergeCell ref="K566:R566"/>
    <mergeCell ref="T566:V566"/>
    <mergeCell ref="E568:I568"/>
    <mergeCell ref="K568:R568"/>
    <mergeCell ref="T568:V568"/>
    <mergeCell ref="E562:I562"/>
    <mergeCell ref="K562:R562"/>
    <mergeCell ref="T562:V562"/>
    <mergeCell ref="E564:I564"/>
    <mergeCell ref="K564:R564"/>
    <mergeCell ref="T564:V564"/>
    <mergeCell ref="E556:I556"/>
    <mergeCell ref="K556:R557"/>
    <mergeCell ref="T556:V556"/>
    <mergeCell ref="E559:I559"/>
    <mergeCell ref="K559:R560"/>
    <mergeCell ref="T559:V559"/>
    <mergeCell ref="E551:I551"/>
    <mergeCell ref="K551:R552"/>
    <mergeCell ref="T551:V551"/>
    <mergeCell ref="E554:I554"/>
    <mergeCell ref="K554:R554"/>
    <mergeCell ref="T554:V554"/>
    <mergeCell ref="E547:I547"/>
    <mergeCell ref="K547:R547"/>
    <mergeCell ref="T547:V547"/>
    <mergeCell ref="E549:I549"/>
    <mergeCell ref="K549:R549"/>
    <mergeCell ref="T549:V549"/>
    <mergeCell ref="E542:I542"/>
    <mergeCell ref="K542:R542"/>
    <mergeCell ref="T542:V542"/>
    <mergeCell ref="E544:I544"/>
    <mergeCell ref="K544:R545"/>
    <mergeCell ref="T544:V544"/>
    <mergeCell ref="E538:I538"/>
    <mergeCell ref="K538:R538"/>
    <mergeCell ref="T538:V538"/>
    <mergeCell ref="E540:I540"/>
    <mergeCell ref="K540:R540"/>
    <mergeCell ref="T540:V540"/>
    <mergeCell ref="E533:I533"/>
    <mergeCell ref="K533:R534"/>
    <mergeCell ref="T533:V533"/>
    <mergeCell ref="E536:I536"/>
    <mergeCell ref="K536:R536"/>
    <mergeCell ref="T536:V536"/>
    <mergeCell ref="E529:I529"/>
    <mergeCell ref="K529:R529"/>
    <mergeCell ref="T529:V529"/>
    <mergeCell ref="E531:I531"/>
    <mergeCell ref="K531:R531"/>
    <mergeCell ref="T531:V531"/>
    <mergeCell ref="E524:I524"/>
    <mergeCell ref="K524:R525"/>
    <mergeCell ref="T524:V524"/>
    <mergeCell ref="E527:I527"/>
    <mergeCell ref="K527:R527"/>
    <mergeCell ref="T527:V527"/>
    <mergeCell ref="E521:I521"/>
    <mergeCell ref="K521:R521"/>
    <mergeCell ref="T521:V521"/>
    <mergeCell ref="E523:I523"/>
    <mergeCell ref="K523:R523"/>
    <mergeCell ref="T523:V523"/>
    <mergeCell ref="E517:I517"/>
    <mergeCell ref="K517:R517"/>
    <mergeCell ref="T517:V517"/>
    <mergeCell ref="E519:I519"/>
    <mergeCell ref="K519:R519"/>
    <mergeCell ref="T519:V519"/>
    <mergeCell ref="A511:C511"/>
    <mergeCell ref="K511:R512"/>
    <mergeCell ref="T511:V511"/>
    <mergeCell ref="E514:I514"/>
    <mergeCell ref="K514:R515"/>
    <mergeCell ref="T514:V514"/>
    <mergeCell ref="E506:I506"/>
    <mergeCell ref="K506:R507"/>
    <mergeCell ref="T506:V506"/>
    <mergeCell ref="E509:I509"/>
    <mergeCell ref="K509:R509"/>
    <mergeCell ref="T509:V509"/>
    <mergeCell ref="E501:I501"/>
    <mergeCell ref="K501:R501"/>
    <mergeCell ref="T501:V501"/>
    <mergeCell ref="E503:I503"/>
    <mergeCell ref="K503:R504"/>
    <mergeCell ref="T503:V503"/>
    <mergeCell ref="E497:I497"/>
    <mergeCell ref="K497:R497"/>
    <mergeCell ref="T497:V497"/>
    <mergeCell ref="E499:I499"/>
    <mergeCell ref="K499:R499"/>
    <mergeCell ref="T499:V499"/>
    <mergeCell ref="E492:I492"/>
    <mergeCell ref="K492:R493"/>
    <mergeCell ref="T492:V492"/>
    <mergeCell ref="E495:I495"/>
    <mergeCell ref="K495:R495"/>
    <mergeCell ref="T495:V495"/>
    <mergeCell ref="E486:I486"/>
    <mergeCell ref="K486:R487"/>
    <mergeCell ref="T486:V486"/>
    <mergeCell ref="E489:I489"/>
    <mergeCell ref="K489:R490"/>
    <mergeCell ref="T489:V489"/>
    <mergeCell ref="A482:C482"/>
    <mergeCell ref="K482:R482"/>
    <mergeCell ref="T482:V482"/>
    <mergeCell ref="E484:I484"/>
    <mergeCell ref="K484:R484"/>
    <mergeCell ref="T484:V484"/>
    <mergeCell ref="E478:I478"/>
    <mergeCell ref="K478:R478"/>
    <mergeCell ref="T478:V478"/>
    <mergeCell ref="E480:I480"/>
    <mergeCell ref="K480:R480"/>
    <mergeCell ref="T480:V480"/>
    <mergeCell ref="E475:I475"/>
    <mergeCell ref="K475:R475"/>
    <mergeCell ref="T475:V475"/>
    <mergeCell ref="E476:I476"/>
    <mergeCell ref="K476:R476"/>
    <mergeCell ref="T476:V476"/>
    <mergeCell ref="E470:I470"/>
    <mergeCell ref="K470:R470"/>
    <mergeCell ref="T470:V470"/>
    <mergeCell ref="E472:I472"/>
    <mergeCell ref="K472:R473"/>
    <mergeCell ref="T472:V472"/>
    <mergeCell ref="A466:C466"/>
    <mergeCell ref="K466:R466"/>
    <mergeCell ref="T466:V466"/>
    <mergeCell ref="E468:I468"/>
    <mergeCell ref="K468:R468"/>
    <mergeCell ref="T468:V468"/>
    <mergeCell ref="E461:I461"/>
    <mergeCell ref="K461:R462"/>
    <mergeCell ref="T461:V461"/>
    <mergeCell ref="E464:I464"/>
    <mergeCell ref="K464:R464"/>
    <mergeCell ref="T464:V464"/>
    <mergeCell ref="E456:I456"/>
    <mergeCell ref="K456:R456"/>
    <mergeCell ref="T456:V456"/>
    <mergeCell ref="E458:I458"/>
    <mergeCell ref="K458:R459"/>
    <mergeCell ref="T458:V458"/>
    <mergeCell ref="E451:I451"/>
    <mergeCell ref="K451:R452"/>
    <mergeCell ref="T451:V451"/>
    <mergeCell ref="E454:I454"/>
    <mergeCell ref="K454:R454"/>
    <mergeCell ref="T454:V454"/>
    <mergeCell ref="A447:C447"/>
    <mergeCell ref="K447:R447"/>
    <mergeCell ref="T447:V447"/>
    <mergeCell ref="E449:I449"/>
    <mergeCell ref="K449:R449"/>
    <mergeCell ref="T449:V449"/>
    <mergeCell ref="E442:I442"/>
    <mergeCell ref="K442:R443"/>
    <mergeCell ref="T442:V442"/>
    <mergeCell ref="E445:I445"/>
    <mergeCell ref="K445:R445"/>
    <mergeCell ref="T445:V445"/>
    <mergeCell ref="E438:I438"/>
    <mergeCell ref="K438:R438"/>
    <mergeCell ref="T438:V438"/>
    <mergeCell ref="E440:I440"/>
    <mergeCell ref="K440:R440"/>
    <mergeCell ref="T440:V440"/>
    <mergeCell ref="E433:I433"/>
    <mergeCell ref="K433:R433"/>
    <mergeCell ref="T433:V433"/>
    <mergeCell ref="A435:C435"/>
    <mergeCell ref="K435:R436"/>
    <mergeCell ref="T435:V435"/>
    <mergeCell ref="E429:I429"/>
    <mergeCell ref="K429:R429"/>
    <mergeCell ref="T429:V429"/>
    <mergeCell ref="E431:I431"/>
    <mergeCell ref="K431:R431"/>
    <mergeCell ref="T431:V431"/>
    <mergeCell ref="E426:I426"/>
    <mergeCell ref="K426:R427"/>
    <mergeCell ref="T426:V426"/>
    <mergeCell ref="X426:Z426"/>
    <mergeCell ref="AD426:AL427"/>
    <mergeCell ref="AO426:AQ426"/>
    <mergeCell ref="E424:I424"/>
    <mergeCell ref="K424:R424"/>
    <mergeCell ref="T424:V424"/>
    <mergeCell ref="AB424:AC424"/>
    <mergeCell ref="AD424:AL425"/>
    <mergeCell ref="AO424:AQ424"/>
    <mergeCell ref="E421:I421"/>
    <mergeCell ref="K421:R422"/>
    <mergeCell ref="T421:V421"/>
    <mergeCell ref="X421:Z421"/>
    <mergeCell ref="AD421:AL421"/>
    <mergeCell ref="AO421:AQ421"/>
    <mergeCell ref="E419:I419"/>
    <mergeCell ref="K419:R419"/>
    <mergeCell ref="T419:V419"/>
    <mergeCell ref="AB419:AC419"/>
    <mergeCell ref="AD419:AL419"/>
    <mergeCell ref="AO419:AQ419"/>
    <mergeCell ref="E417:I417"/>
    <mergeCell ref="K417:R417"/>
    <mergeCell ref="T417:V417"/>
    <mergeCell ref="AB417:AC417"/>
    <mergeCell ref="AD417:AL417"/>
    <mergeCell ref="AO417:AQ417"/>
    <mergeCell ref="A414:C414"/>
    <mergeCell ref="K414:R414"/>
    <mergeCell ref="T414:V414"/>
    <mergeCell ref="X414:Z414"/>
    <mergeCell ref="AD414:AL415"/>
    <mergeCell ref="AO414:AQ414"/>
    <mergeCell ref="E412:I412"/>
    <mergeCell ref="K412:R412"/>
    <mergeCell ref="T412:V412"/>
    <mergeCell ref="AB412:AC412"/>
    <mergeCell ref="AD412:AL412"/>
    <mergeCell ref="AO412:AQ412"/>
    <mergeCell ref="E409:I409"/>
    <mergeCell ref="K409:R409"/>
    <mergeCell ref="T409:V409"/>
    <mergeCell ref="AB409:AC409"/>
    <mergeCell ref="AD409:AL410"/>
    <mergeCell ref="AO409:AQ409"/>
    <mergeCell ref="E407:I407"/>
    <mergeCell ref="K407:R407"/>
    <mergeCell ref="T407:V407"/>
    <mergeCell ref="AB407:AC407"/>
    <mergeCell ref="AD407:AL407"/>
    <mergeCell ref="AO407:AQ407"/>
    <mergeCell ref="E405:I405"/>
    <mergeCell ref="K405:R405"/>
    <mergeCell ref="T405:V405"/>
    <mergeCell ref="AB405:AC405"/>
    <mergeCell ref="AD405:AL405"/>
    <mergeCell ref="AO405:AQ405"/>
    <mergeCell ref="E402:I402"/>
    <mergeCell ref="K402:R403"/>
    <mergeCell ref="T402:V402"/>
    <mergeCell ref="X402:Z402"/>
    <mergeCell ref="AD402:AL403"/>
    <mergeCell ref="AO402:AQ402"/>
    <mergeCell ref="E400:I400"/>
    <mergeCell ref="K400:R400"/>
    <mergeCell ref="T400:V400"/>
    <mergeCell ref="AB400:AC400"/>
    <mergeCell ref="AD400:AL400"/>
    <mergeCell ref="AO400:AQ400"/>
    <mergeCell ref="E398:I398"/>
    <mergeCell ref="K398:R398"/>
    <mergeCell ref="T398:V398"/>
    <mergeCell ref="AB398:AC398"/>
    <mergeCell ref="AD398:AL398"/>
    <mergeCell ref="AO398:AQ398"/>
    <mergeCell ref="E396:I396"/>
    <mergeCell ref="K396:R396"/>
    <mergeCell ref="T396:V396"/>
    <mergeCell ref="AB396:AC396"/>
    <mergeCell ref="AD396:AL396"/>
    <mergeCell ref="AO396:AQ396"/>
    <mergeCell ref="E394:I394"/>
    <mergeCell ref="K394:R394"/>
    <mergeCell ref="T394:V394"/>
    <mergeCell ref="AB394:AC394"/>
    <mergeCell ref="AD394:AL394"/>
    <mergeCell ref="AO394:AQ394"/>
    <mergeCell ref="E391:I391"/>
    <mergeCell ref="K391:R391"/>
    <mergeCell ref="T391:V391"/>
    <mergeCell ref="AB391:AC391"/>
    <mergeCell ref="AD391:AL392"/>
    <mergeCell ref="AO391:AQ391"/>
    <mergeCell ref="E389:I389"/>
    <mergeCell ref="K389:R389"/>
    <mergeCell ref="T389:V389"/>
    <mergeCell ref="AB389:AC389"/>
    <mergeCell ref="AD389:AL389"/>
    <mergeCell ref="AO389:AQ389"/>
    <mergeCell ref="E387:I387"/>
    <mergeCell ref="K387:R387"/>
    <mergeCell ref="T387:V387"/>
    <mergeCell ref="AB387:AC387"/>
    <mergeCell ref="AD387:AL387"/>
    <mergeCell ref="AO387:AQ387"/>
    <mergeCell ref="E385:I385"/>
    <mergeCell ref="K385:R385"/>
    <mergeCell ref="T385:V385"/>
    <mergeCell ref="X385:Z385"/>
    <mergeCell ref="AD385:AL385"/>
    <mergeCell ref="AO385:AQ385"/>
    <mergeCell ref="A382:C382"/>
    <mergeCell ref="K382:R382"/>
    <mergeCell ref="T382:V382"/>
    <mergeCell ref="AB382:AC382"/>
    <mergeCell ref="AD382:AL383"/>
    <mergeCell ref="AO382:AQ382"/>
    <mergeCell ref="E380:I380"/>
    <mergeCell ref="K380:R380"/>
    <mergeCell ref="T380:V380"/>
    <mergeCell ref="AB380:AC380"/>
    <mergeCell ref="AD380:AL380"/>
    <mergeCell ref="AO380:AQ380"/>
    <mergeCell ref="E377:I377"/>
    <mergeCell ref="K377:R377"/>
    <mergeCell ref="T377:V377"/>
    <mergeCell ref="AB377:AC377"/>
    <mergeCell ref="AD377:AL378"/>
    <mergeCell ref="AO377:AQ377"/>
    <mergeCell ref="E376:I376"/>
    <mergeCell ref="K376:R376"/>
    <mergeCell ref="T376:V376"/>
    <mergeCell ref="AB376:AC376"/>
    <mergeCell ref="AD376:AL376"/>
    <mergeCell ref="AO376:AQ376"/>
    <mergeCell ref="A373:C373"/>
    <mergeCell ref="K373:R373"/>
    <mergeCell ref="T373:V373"/>
    <mergeCell ref="AB373:AC373"/>
    <mergeCell ref="AD373:AL374"/>
    <mergeCell ref="AO373:AQ373"/>
    <mergeCell ref="E371:I371"/>
    <mergeCell ref="K371:R371"/>
    <mergeCell ref="T371:V371"/>
    <mergeCell ref="X371:Z371"/>
    <mergeCell ref="AD371:AL371"/>
    <mergeCell ref="AO371:AQ371"/>
    <mergeCell ref="E369:I369"/>
    <mergeCell ref="K369:R369"/>
    <mergeCell ref="T369:V369"/>
    <mergeCell ref="AB369:AC369"/>
    <mergeCell ref="AD369:AL369"/>
    <mergeCell ref="AO369:AQ369"/>
    <mergeCell ref="E367:I367"/>
    <mergeCell ref="K367:R367"/>
    <mergeCell ref="T367:V367"/>
    <mergeCell ref="AB367:AC367"/>
    <mergeCell ref="AD367:AL367"/>
    <mergeCell ref="AO367:AQ367"/>
    <mergeCell ref="E365:I365"/>
    <mergeCell ref="K365:R365"/>
    <mergeCell ref="T365:V365"/>
    <mergeCell ref="AB365:AC365"/>
    <mergeCell ref="AD365:AL365"/>
    <mergeCell ref="AO365:AQ365"/>
    <mergeCell ref="E362:I362"/>
    <mergeCell ref="K362:R363"/>
    <mergeCell ref="T362:V362"/>
    <mergeCell ref="X362:Z362"/>
    <mergeCell ref="AD362:AL363"/>
    <mergeCell ref="AO362:AQ362"/>
    <mergeCell ref="E359:I359"/>
    <mergeCell ref="K359:R359"/>
    <mergeCell ref="T359:V359"/>
    <mergeCell ref="AB359:AC359"/>
    <mergeCell ref="AD359:AL360"/>
    <mergeCell ref="AO359:AQ359"/>
    <mergeCell ref="E356:I356"/>
    <mergeCell ref="K356:R356"/>
    <mergeCell ref="T356:V356"/>
    <mergeCell ref="X356:Z356"/>
    <mergeCell ref="AD356:AL357"/>
    <mergeCell ref="AO356:AQ356"/>
    <mergeCell ref="E354:I354"/>
    <mergeCell ref="K354:R354"/>
    <mergeCell ref="T354:V354"/>
    <mergeCell ref="AB354:AC354"/>
    <mergeCell ref="AD354:AL354"/>
    <mergeCell ref="AO354:AQ354"/>
    <mergeCell ref="E352:I352"/>
    <mergeCell ref="K352:R352"/>
    <mergeCell ref="T352:V352"/>
    <mergeCell ref="X352:Z352"/>
    <mergeCell ref="AD352:AL352"/>
    <mergeCell ref="AO352:AQ352"/>
    <mergeCell ref="E350:I350"/>
    <mergeCell ref="K350:R350"/>
    <mergeCell ref="T350:V350"/>
    <mergeCell ref="AB350:AC350"/>
    <mergeCell ref="AD350:AL350"/>
    <mergeCell ref="AO350:AQ350"/>
    <mergeCell ref="E348:I348"/>
    <mergeCell ref="K348:R348"/>
    <mergeCell ref="T348:V348"/>
    <mergeCell ref="AB348:AC348"/>
    <mergeCell ref="AD348:AL348"/>
    <mergeCell ref="AO348:AQ348"/>
    <mergeCell ref="E345:I345"/>
    <mergeCell ref="K345:R346"/>
    <mergeCell ref="T345:V345"/>
    <mergeCell ref="AB345:AC345"/>
    <mergeCell ref="AD345:AL345"/>
    <mergeCell ref="AO345:AQ345"/>
    <mergeCell ref="E343:I343"/>
    <mergeCell ref="K343:R343"/>
    <mergeCell ref="T343:V343"/>
    <mergeCell ref="AB343:AC343"/>
    <mergeCell ref="AD343:AL343"/>
    <mergeCell ref="AO343:AQ343"/>
    <mergeCell ref="E340:I340"/>
    <mergeCell ref="K340:R341"/>
    <mergeCell ref="T340:V340"/>
    <mergeCell ref="AB340:AC340"/>
    <mergeCell ref="AD340:AL340"/>
    <mergeCell ref="AO340:AQ340"/>
    <mergeCell ref="E337:I337"/>
    <mergeCell ref="K337:R337"/>
    <mergeCell ref="T337:V337"/>
    <mergeCell ref="X337:Z337"/>
    <mergeCell ref="AD337:AL338"/>
    <mergeCell ref="AO337:AQ337"/>
    <mergeCell ref="E335:I335"/>
    <mergeCell ref="K335:R335"/>
    <mergeCell ref="T335:V335"/>
    <mergeCell ref="AB335:AC335"/>
    <mergeCell ref="AD335:AL335"/>
    <mergeCell ref="AO335:AQ335"/>
    <mergeCell ref="E332:I332"/>
    <mergeCell ref="K332:R332"/>
    <mergeCell ref="T332:V332"/>
    <mergeCell ref="X332:Z332"/>
    <mergeCell ref="AD332:AL333"/>
    <mergeCell ref="AO332:AQ332"/>
    <mergeCell ref="E330:I330"/>
    <mergeCell ref="K330:R330"/>
    <mergeCell ref="T330:V330"/>
    <mergeCell ref="AB330:AC330"/>
    <mergeCell ref="AD330:AL330"/>
    <mergeCell ref="AO330:AQ330"/>
    <mergeCell ref="E329:I329"/>
    <mergeCell ref="K329:R329"/>
    <mergeCell ref="T329:V329"/>
    <mergeCell ref="AB329:AC329"/>
    <mergeCell ref="AD329:AL329"/>
    <mergeCell ref="AO329:AQ329"/>
    <mergeCell ref="E327:I327"/>
    <mergeCell ref="K327:R327"/>
    <mergeCell ref="T327:V327"/>
    <mergeCell ref="X327:Z327"/>
    <mergeCell ref="AD327:AL327"/>
    <mergeCell ref="AO327:AQ327"/>
    <mergeCell ref="E325:I325"/>
    <mergeCell ref="K325:R325"/>
    <mergeCell ref="T325:V325"/>
    <mergeCell ref="AB325:AC325"/>
    <mergeCell ref="AD325:AL325"/>
    <mergeCell ref="AO325:AQ325"/>
    <mergeCell ref="A323:C323"/>
    <mergeCell ref="K323:R323"/>
    <mergeCell ref="T323:V323"/>
    <mergeCell ref="AB323:AC323"/>
    <mergeCell ref="AD323:AL323"/>
    <mergeCell ref="AO323:AQ323"/>
    <mergeCell ref="E320:I320"/>
    <mergeCell ref="K320:R320"/>
    <mergeCell ref="T320:V320"/>
    <mergeCell ref="AB320:AC320"/>
    <mergeCell ref="AD320:AL321"/>
    <mergeCell ref="AO320:AQ320"/>
    <mergeCell ref="E318:I318"/>
    <mergeCell ref="K318:R318"/>
    <mergeCell ref="T318:V318"/>
    <mergeCell ref="AB318:AC318"/>
    <mergeCell ref="AD318:AL318"/>
    <mergeCell ref="AO318:AQ318"/>
    <mergeCell ref="E316:I316"/>
    <mergeCell ref="K316:R316"/>
    <mergeCell ref="T316:V316"/>
    <mergeCell ref="AB316:AC316"/>
    <mergeCell ref="AD316:AL316"/>
    <mergeCell ref="AO316:AQ316"/>
    <mergeCell ref="E314:I314"/>
    <mergeCell ref="K314:R314"/>
    <mergeCell ref="T314:V314"/>
    <mergeCell ref="AB314:AC314"/>
    <mergeCell ref="AD314:AL314"/>
    <mergeCell ref="AO314:AQ314"/>
    <mergeCell ref="E312:I312"/>
    <mergeCell ref="K312:R312"/>
    <mergeCell ref="T312:V312"/>
    <mergeCell ref="AB312:AC312"/>
    <mergeCell ref="AD312:AL312"/>
    <mergeCell ref="AO312:AQ312"/>
    <mergeCell ref="E310:I310"/>
    <mergeCell ref="K310:R310"/>
    <mergeCell ref="T310:V310"/>
    <mergeCell ref="AB310:AC310"/>
    <mergeCell ref="AD310:AL310"/>
    <mergeCell ref="AO310:AQ310"/>
    <mergeCell ref="E308:I308"/>
    <mergeCell ref="K308:R308"/>
    <mergeCell ref="T308:V308"/>
    <mergeCell ref="X308:Z308"/>
    <mergeCell ref="AD308:AL308"/>
    <mergeCell ref="AO308:AQ308"/>
    <mergeCell ref="E305:I305"/>
    <mergeCell ref="K305:R305"/>
    <mergeCell ref="T305:V305"/>
    <mergeCell ref="AB305:AC305"/>
    <mergeCell ref="AD305:AL306"/>
    <mergeCell ref="AO305:AQ305"/>
    <mergeCell ref="E302:I302"/>
    <mergeCell ref="K302:R302"/>
    <mergeCell ref="T302:V302"/>
    <mergeCell ref="AB302:AC302"/>
    <mergeCell ref="AD302:AL303"/>
    <mergeCell ref="AO302:AQ302"/>
    <mergeCell ref="E299:I299"/>
    <mergeCell ref="K299:R299"/>
    <mergeCell ref="T299:V299"/>
    <mergeCell ref="AB299:AC299"/>
    <mergeCell ref="AD299:AL300"/>
    <mergeCell ref="AO299:AQ299"/>
    <mergeCell ref="E296:I296"/>
    <mergeCell ref="K296:R296"/>
    <mergeCell ref="T296:V296"/>
    <mergeCell ref="AB296:AC296"/>
    <mergeCell ref="AD296:AL297"/>
    <mergeCell ref="AO296:AQ296"/>
    <mergeCell ref="E293:I293"/>
    <mergeCell ref="K293:R293"/>
    <mergeCell ref="T293:V293"/>
    <mergeCell ref="AB293:AC293"/>
    <mergeCell ref="AD293:AL294"/>
    <mergeCell ref="AO293:AQ293"/>
    <mergeCell ref="E290:I290"/>
    <mergeCell ref="K290:R291"/>
    <mergeCell ref="T290:V290"/>
    <mergeCell ref="AB290:AC290"/>
    <mergeCell ref="AD290:AL290"/>
    <mergeCell ref="AO290:AQ290"/>
    <mergeCell ref="A287:C287"/>
    <mergeCell ref="K287:R287"/>
    <mergeCell ref="T287:V287"/>
    <mergeCell ref="AB287:AC287"/>
    <mergeCell ref="AD287:AL288"/>
    <mergeCell ref="AO287:AQ287"/>
    <mergeCell ref="E284:I284"/>
    <mergeCell ref="K284:R284"/>
    <mergeCell ref="T284:V284"/>
    <mergeCell ref="AB284:AC284"/>
    <mergeCell ref="AD284:AL285"/>
    <mergeCell ref="AO284:AQ284"/>
    <mergeCell ref="AO280:AQ280"/>
    <mergeCell ref="E282:I282"/>
    <mergeCell ref="K282:R282"/>
    <mergeCell ref="T282:V282"/>
    <mergeCell ref="X282:Z282"/>
    <mergeCell ref="AD282:AL282"/>
    <mergeCell ref="AO282:AQ282"/>
    <mergeCell ref="C279:N279"/>
    <mergeCell ref="O279:Q279"/>
    <mergeCell ref="AB279:AG279"/>
    <mergeCell ref="AH279:AL279"/>
    <mergeCell ref="E280:I280"/>
    <mergeCell ref="K280:R280"/>
    <mergeCell ref="T280:V280"/>
    <mergeCell ref="AB280:AC280"/>
    <mergeCell ref="AD280:AL280"/>
    <mergeCell ref="X273:Z273"/>
    <mergeCell ref="AD273:AL273"/>
    <mergeCell ref="AO273:AQ273"/>
    <mergeCell ref="AB276:AG276"/>
    <mergeCell ref="AH276:AL276"/>
    <mergeCell ref="C277:N277"/>
    <mergeCell ref="O277:Q277"/>
    <mergeCell ref="AB277:AG277"/>
    <mergeCell ref="AH277:AL277"/>
    <mergeCell ref="X270:Z270"/>
    <mergeCell ref="AD270:AL270"/>
    <mergeCell ref="AO270:AQ270"/>
    <mergeCell ref="AB271:AC271"/>
    <mergeCell ref="AD271:AL271"/>
    <mergeCell ref="AO271:AQ271"/>
    <mergeCell ref="AB266:AC266"/>
    <mergeCell ref="AD266:AL266"/>
    <mergeCell ref="AO266:AQ266"/>
    <mergeCell ref="AB268:AC268"/>
    <mergeCell ref="AD268:AL268"/>
    <mergeCell ref="AO268:AQ268"/>
    <mergeCell ref="AB262:AC262"/>
    <mergeCell ref="AD262:AL262"/>
    <mergeCell ref="AO262:AQ262"/>
    <mergeCell ref="AB264:AC264"/>
    <mergeCell ref="AD264:AL264"/>
    <mergeCell ref="AO264:AQ264"/>
    <mergeCell ref="AB258:AC258"/>
    <mergeCell ref="AD258:AL258"/>
    <mergeCell ref="AO258:AQ258"/>
    <mergeCell ref="AB260:AC260"/>
    <mergeCell ref="AD260:AL260"/>
    <mergeCell ref="AO260:AQ260"/>
    <mergeCell ref="AB254:AC254"/>
    <mergeCell ref="AD254:AL254"/>
    <mergeCell ref="AO254:AQ254"/>
    <mergeCell ref="AB256:AC256"/>
    <mergeCell ref="AD256:AL256"/>
    <mergeCell ref="AO256:AQ256"/>
    <mergeCell ref="AB250:AC250"/>
    <mergeCell ref="AD250:AL250"/>
    <mergeCell ref="AO250:AQ250"/>
    <mergeCell ref="X252:Z252"/>
    <mergeCell ref="AD252:AL252"/>
    <mergeCell ref="AO252:AQ252"/>
    <mergeCell ref="AB246:AC246"/>
    <mergeCell ref="AD246:AL246"/>
    <mergeCell ref="AO246:AQ246"/>
    <mergeCell ref="AB248:AC248"/>
    <mergeCell ref="AD248:AL248"/>
    <mergeCell ref="AO248:AQ248"/>
    <mergeCell ref="X242:Z242"/>
    <mergeCell ref="AD242:AL242"/>
    <mergeCell ref="AO242:AQ242"/>
    <mergeCell ref="AB244:AC244"/>
    <mergeCell ref="AD244:AL244"/>
    <mergeCell ref="AO244:AQ244"/>
    <mergeCell ref="AB238:AC238"/>
    <mergeCell ref="AD238:AL238"/>
    <mergeCell ref="AO238:AQ238"/>
    <mergeCell ref="AB240:AC240"/>
    <mergeCell ref="AD240:AL240"/>
    <mergeCell ref="AO240:AQ240"/>
    <mergeCell ref="AB234:AC234"/>
    <mergeCell ref="AD234:AL234"/>
    <mergeCell ref="AO234:AQ234"/>
    <mergeCell ref="AB236:AC236"/>
    <mergeCell ref="AD236:AL236"/>
    <mergeCell ref="AO236:AQ236"/>
    <mergeCell ref="AB229:AC229"/>
    <mergeCell ref="AD229:AL230"/>
    <mergeCell ref="AO229:AQ229"/>
    <mergeCell ref="AB232:AC232"/>
    <mergeCell ref="AD232:AL232"/>
    <mergeCell ref="AO232:AQ232"/>
    <mergeCell ref="A227:C227"/>
    <mergeCell ref="K227:R227"/>
    <mergeCell ref="T227:V227"/>
    <mergeCell ref="AB227:AC227"/>
    <mergeCell ref="AD227:AL227"/>
    <mergeCell ref="AO227:AQ227"/>
    <mergeCell ref="E225:I225"/>
    <mergeCell ref="K225:R225"/>
    <mergeCell ref="T225:V225"/>
    <mergeCell ref="X225:Z225"/>
    <mergeCell ref="AD225:AL225"/>
    <mergeCell ref="AO225:AQ225"/>
    <mergeCell ref="A223:C223"/>
    <mergeCell ref="K223:R223"/>
    <mergeCell ref="T223:V223"/>
    <mergeCell ref="AB223:AC223"/>
    <mergeCell ref="AD223:AL223"/>
    <mergeCell ref="AO223:AQ223"/>
    <mergeCell ref="E221:I221"/>
    <mergeCell ref="K221:R221"/>
    <mergeCell ref="T221:V221"/>
    <mergeCell ref="X221:Z221"/>
    <mergeCell ref="AD221:AL221"/>
    <mergeCell ref="AO221:AQ221"/>
    <mergeCell ref="E219:I219"/>
    <mergeCell ref="K219:R219"/>
    <mergeCell ref="T219:V219"/>
    <mergeCell ref="AB219:AC219"/>
    <mergeCell ref="AD219:AL220"/>
    <mergeCell ref="AO219:AQ219"/>
    <mergeCell ref="A216:C216"/>
    <mergeCell ref="K216:R216"/>
    <mergeCell ref="T216:V216"/>
    <mergeCell ref="AB216:AC216"/>
    <mergeCell ref="AD216:AL217"/>
    <mergeCell ref="AO216:AQ216"/>
    <mergeCell ref="E214:I214"/>
    <mergeCell ref="K214:R214"/>
    <mergeCell ref="T214:V214"/>
    <mergeCell ref="X214:Z214"/>
    <mergeCell ref="AD214:AL214"/>
    <mergeCell ref="AO214:AQ214"/>
    <mergeCell ref="E212:I212"/>
    <mergeCell ref="K212:R212"/>
    <mergeCell ref="T212:V212"/>
    <mergeCell ref="AB212:AC212"/>
    <mergeCell ref="AD212:AL212"/>
    <mergeCell ref="AO212:AQ212"/>
    <mergeCell ref="A209:C209"/>
    <mergeCell ref="K209:R209"/>
    <mergeCell ref="T209:V209"/>
    <mergeCell ref="AB209:AC209"/>
    <mergeCell ref="AD209:AL210"/>
    <mergeCell ref="AO209:AQ209"/>
    <mergeCell ref="E207:I207"/>
    <mergeCell ref="K207:R207"/>
    <mergeCell ref="T207:V207"/>
    <mergeCell ref="AB207:AC207"/>
    <mergeCell ref="AD207:AL207"/>
    <mergeCell ref="AO207:AQ207"/>
    <mergeCell ref="E205:I205"/>
    <mergeCell ref="K205:R205"/>
    <mergeCell ref="T205:V205"/>
    <mergeCell ref="X205:Z205"/>
    <mergeCell ref="AD205:AL205"/>
    <mergeCell ref="AO205:AQ205"/>
    <mergeCell ref="A202:C202"/>
    <mergeCell ref="K202:R202"/>
    <mergeCell ref="T202:V202"/>
    <mergeCell ref="AB202:AC202"/>
    <mergeCell ref="AD202:AL203"/>
    <mergeCell ref="AO202:AQ202"/>
    <mergeCell ref="E200:I200"/>
    <mergeCell ref="K200:R200"/>
    <mergeCell ref="T200:V200"/>
    <mergeCell ref="AB200:AC200"/>
    <mergeCell ref="AD200:AL200"/>
    <mergeCell ref="AO200:AQ200"/>
    <mergeCell ref="E198:I198"/>
    <mergeCell ref="K198:R198"/>
    <mergeCell ref="T198:V198"/>
    <mergeCell ref="X198:Z198"/>
    <mergeCell ref="AD198:AL198"/>
    <mergeCell ref="AO198:AQ198"/>
    <mergeCell ref="A196:C196"/>
    <mergeCell ref="K196:R196"/>
    <mergeCell ref="T196:V196"/>
    <mergeCell ref="AB196:AC196"/>
    <mergeCell ref="AD196:AL196"/>
    <mergeCell ref="AO196:AQ196"/>
    <mergeCell ref="E193:I193"/>
    <mergeCell ref="K193:R193"/>
    <mergeCell ref="T193:V193"/>
    <mergeCell ref="AB193:AC193"/>
    <mergeCell ref="AD193:AL194"/>
    <mergeCell ref="AO193:AQ193"/>
    <mergeCell ref="E190:I190"/>
    <mergeCell ref="K190:R190"/>
    <mergeCell ref="T190:V190"/>
    <mergeCell ref="AB190:AC190"/>
    <mergeCell ref="AD190:AL191"/>
    <mergeCell ref="AO190:AQ190"/>
    <mergeCell ref="E187:I187"/>
    <mergeCell ref="K187:R187"/>
    <mergeCell ref="T187:V187"/>
    <mergeCell ref="AB187:AC187"/>
    <mergeCell ref="AD187:AL188"/>
    <mergeCell ref="AO187:AQ187"/>
    <mergeCell ref="E184:I184"/>
    <mergeCell ref="K184:R184"/>
    <mergeCell ref="T184:V184"/>
    <mergeCell ref="AB184:AC184"/>
    <mergeCell ref="AD184:AL185"/>
    <mergeCell ref="AO184:AQ184"/>
    <mergeCell ref="A181:C181"/>
    <mergeCell ref="K181:R181"/>
    <mergeCell ref="T181:V181"/>
    <mergeCell ref="AB181:AC181"/>
    <mergeCell ref="AD181:AL182"/>
    <mergeCell ref="AO181:AQ181"/>
    <mergeCell ref="E178:I178"/>
    <mergeCell ref="K178:R178"/>
    <mergeCell ref="T178:V178"/>
    <mergeCell ref="AB178:AC178"/>
    <mergeCell ref="AD178:AL179"/>
    <mergeCell ref="AO178:AQ178"/>
    <mergeCell ref="E175:I175"/>
    <mergeCell ref="K175:R175"/>
    <mergeCell ref="T175:V175"/>
    <mergeCell ref="AB175:AC175"/>
    <mergeCell ref="AD175:AL176"/>
    <mergeCell ref="AO175:AQ175"/>
    <mergeCell ref="E173:I173"/>
    <mergeCell ref="K173:R173"/>
    <mergeCell ref="T173:V173"/>
    <mergeCell ref="AB173:AC173"/>
    <mergeCell ref="AD173:AL173"/>
    <mergeCell ref="AO173:AQ173"/>
    <mergeCell ref="E171:I171"/>
    <mergeCell ref="K171:R171"/>
    <mergeCell ref="T171:V171"/>
    <mergeCell ref="AB171:AC171"/>
    <mergeCell ref="AD171:AL171"/>
    <mergeCell ref="AO171:AQ171"/>
    <mergeCell ref="E170:I170"/>
    <mergeCell ref="K170:R170"/>
    <mergeCell ref="T170:V170"/>
    <mergeCell ref="AB170:AC170"/>
    <mergeCell ref="AD170:AL170"/>
    <mergeCell ref="AO170:AQ170"/>
    <mergeCell ref="A168:C168"/>
    <mergeCell ref="K168:R168"/>
    <mergeCell ref="T168:V168"/>
    <mergeCell ref="AB168:AC168"/>
    <mergeCell ref="AD168:AL168"/>
    <mergeCell ref="AO168:AQ168"/>
    <mergeCell ref="E165:I165"/>
    <mergeCell ref="K165:R166"/>
    <mergeCell ref="T165:V165"/>
    <mergeCell ref="AB165:AC165"/>
    <mergeCell ref="AD165:AL165"/>
    <mergeCell ref="AO165:AQ165"/>
    <mergeCell ref="E163:I163"/>
    <mergeCell ref="K163:R163"/>
    <mergeCell ref="T163:V163"/>
    <mergeCell ref="AB163:AC163"/>
    <mergeCell ref="AD163:AL163"/>
    <mergeCell ref="AO163:AQ163"/>
    <mergeCell ref="E160:I160"/>
    <mergeCell ref="K160:R160"/>
    <mergeCell ref="T160:V160"/>
    <mergeCell ref="AB160:AC160"/>
    <mergeCell ref="AD160:AL161"/>
    <mergeCell ref="AO160:AQ160"/>
    <mergeCell ref="E158:I158"/>
    <mergeCell ref="K158:R158"/>
    <mergeCell ref="T158:V158"/>
    <mergeCell ref="AB158:AC158"/>
    <mergeCell ref="AD158:AL158"/>
    <mergeCell ref="AO158:AQ158"/>
    <mergeCell ref="E156:I156"/>
    <mergeCell ref="K156:R156"/>
    <mergeCell ref="T156:V156"/>
    <mergeCell ref="AB156:AC156"/>
    <mergeCell ref="AD156:AL156"/>
    <mergeCell ref="AO156:AQ156"/>
    <mergeCell ref="E154:I154"/>
    <mergeCell ref="K154:R154"/>
    <mergeCell ref="T154:V154"/>
    <mergeCell ref="AB154:AC154"/>
    <mergeCell ref="AD154:AL154"/>
    <mergeCell ref="AO154:AQ154"/>
    <mergeCell ref="A151:C151"/>
    <mergeCell ref="K151:R151"/>
    <mergeCell ref="T151:V151"/>
    <mergeCell ref="AB151:AC151"/>
    <mergeCell ref="AD151:AL152"/>
    <mergeCell ref="AO151:AQ151"/>
    <mergeCell ref="E148:I148"/>
    <mergeCell ref="K148:R149"/>
    <mergeCell ref="T148:V148"/>
    <mergeCell ref="AB148:AC148"/>
    <mergeCell ref="AD148:AL148"/>
    <mergeCell ref="AO148:AQ148"/>
    <mergeCell ref="E146:I146"/>
    <mergeCell ref="K146:R146"/>
    <mergeCell ref="T146:V146"/>
    <mergeCell ref="AB146:AC146"/>
    <mergeCell ref="AD146:AL146"/>
    <mergeCell ref="AO146:AQ146"/>
    <mergeCell ref="A144:C144"/>
    <mergeCell ref="K144:R144"/>
    <mergeCell ref="T144:V144"/>
    <mergeCell ref="AB144:AC144"/>
    <mergeCell ref="AD144:AL144"/>
    <mergeCell ref="AO144:AQ144"/>
    <mergeCell ref="E141:I141"/>
    <mergeCell ref="K141:R141"/>
    <mergeCell ref="T141:V141"/>
    <mergeCell ref="AB141:AC141"/>
    <mergeCell ref="AD141:AL142"/>
    <mergeCell ref="AO141:AQ141"/>
    <mergeCell ref="E138:I138"/>
    <mergeCell ref="K138:R138"/>
    <mergeCell ref="T138:V138"/>
    <mergeCell ref="AB138:AC138"/>
    <mergeCell ref="AD138:AL139"/>
    <mergeCell ref="AO138:AQ138"/>
    <mergeCell ref="E135:I135"/>
    <mergeCell ref="K135:R135"/>
    <mergeCell ref="T135:V135"/>
    <mergeCell ref="AB135:AC135"/>
    <mergeCell ref="AD135:AL136"/>
    <mergeCell ref="AO135:AQ135"/>
    <mergeCell ref="A132:C132"/>
    <mergeCell ref="K132:R132"/>
    <mergeCell ref="T132:V132"/>
    <mergeCell ref="AB132:AC132"/>
    <mergeCell ref="AD132:AL133"/>
    <mergeCell ref="AO132:AQ132"/>
    <mergeCell ref="E130:I130"/>
    <mergeCell ref="K130:R130"/>
    <mergeCell ref="T130:V130"/>
    <mergeCell ref="X130:Z130"/>
    <mergeCell ref="AD130:AL130"/>
    <mergeCell ref="AO130:AQ130"/>
    <mergeCell ref="E128:I128"/>
    <mergeCell ref="K128:R128"/>
    <mergeCell ref="T128:V128"/>
    <mergeCell ref="AB128:AC128"/>
    <mergeCell ref="AD128:AL128"/>
    <mergeCell ref="AO128:AQ128"/>
    <mergeCell ref="E126:I126"/>
    <mergeCell ref="K126:R126"/>
    <mergeCell ref="T126:V126"/>
    <mergeCell ref="AB126:AC126"/>
    <mergeCell ref="AD126:AL126"/>
    <mergeCell ref="AO126:AQ126"/>
    <mergeCell ref="E124:I124"/>
    <mergeCell ref="K124:R124"/>
    <mergeCell ref="T124:V124"/>
    <mergeCell ref="X124:Z124"/>
    <mergeCell ref="AD124:AL124"/>
    <mergeCell ref="AO124:AQ124"/>
    <mergeCell ref="E122:I122"/>
    <mergeCell ref="K122:R122"/>
    <mergeCell ref="T122:V122"/>
    <mergeCell ref="AB122:AC122"/>
    <mergeCell ref="AD122:AL122"/>
    <mergeCell ref="AO122:AQ122"/>
    <mergeCell ref="E120:I120"/>
    <mergeCell ref="K120:R120"/>
    <mergeCell ref="T120:V120"/>
    <mergeCell ref="AB120:AC120"/>
    <mergeCell ref="AD120:AL120"/>
    <mergeCell ref="AO120:AQ120"/>
    <mergeCell ref="E119:I119"/>
    <mergeCell ref="K119:R119"/>
    <mergeCell ref="T119:V119"/>
    <mergeCell ref="X119:Z119"/>
    <mergeCell ref="AD119:AL119"/>
    <mergeCell ref="AO119:AQ119"/>
    <mergeCell ref="E117:I117"/>
    <mergeCell ref="K117:R117"/>
    <mergeCell ref="T117:V117"/>
    <mergeCell ref="AB117:AC117"/>
    <mergeCell ref="AD117:AL117"/>
    <mergeCell ref="AO117:AQ117"/>
    <mergeCell ref="A115:C115"/>
    <mergeCell ref="K115:R115"/>
    <mergeCell ref="T115:V115"/>
    <mergeCell ref="X115:Z115"/>
    <mergeCell ref="AD115:AL115"/>
    <mergeCell ref="AO115:AQ115"/>
    <mergeCell ref="E113:I113"/>
    <mergeCell ref="K113:R113"/>
    <mergeCell ref="T113:V113"/>
    <mergeCell ref="AB113:AC113"/>
    <mergeCell ref="AD113:AL113"/>
    <mergeCell ref="AO113:AQ113"/>
    <mergeCell ref="E111:I111"/>
    <mergeCell ref="K111:R111"/>
    <mergeCell ref="T111:V111"/>
    <mergeCell ref="X111:Z111"/>
    <mergeCell ref="AD111:AL111"/>
    <mergeCell ref="AO111:AQ111"/>
    <mergeCell ref="E108:I108"/>
    <mergeCell ref="K108:R109"/>
    <mergeCell ref="T108:V108"/>
    <mergeCell ref="AB108:AC108"/>
    <mergeCell ref="AD108:AL109"/>
    <mergeCell ref="AO108:AQ108"/>
    <mergeCell ref="E105:I105"/>
    <mergeCell ref="K105:R106"/>
    <mergeCell ref="T105:V105"/>
    <mergeCell ref="AB105:AC105"/>
    <mergeCell ref="AD105:AL105"/>
    <mergeCell ref="AO105:AQ105"/>
    <mergeCell ref="E102:I102"/>
    <mergeCell ref="K102:R103"/>
    <mergeCell ref="T102:V102"/>
    <mergeCell ref="AB102:AC102"/>
    <mergeCell ref="AD102:AL102"/>
    <mergeCell ref="AO102:AQ102"/>
    <mergeCell ref="E99:I99"/>
    <mergeCell ref="K99:R99"/>
    <mergeCell ref="T99:V99"/>
    <mergeCell ref="AB99:AC99"/>
    <mergeCell ref="AD99:AL100"/>
    <mergeCell ref="AO99:AQ99"/>
    <mergeCell ref="E96:I96"/>
    <mergeCell ref="K96:R97"/>
    <mergeCell ref="T96:V96"/>
    <mergeCell ref="AB96:AC96"/>
    <mergeCell ref="AD96:AL96"/>
    <mergeCell ref="AO96:AQ96"/>
    <mergeCell ref="E94:I94"/>
    <mergeCell ref="K94:R94"/>
    <mergeCell ref="T94:V94"/>
    <mergeCell ref="AB94:AC94"/>
    <mergeCell ref="AD94:AL94"/>
    <mergeCell ref="AO94:AQ94"/>
    <mergeCell ref="E92:I92"/>
    <mergeCell ref="K92:R92"/>
    <mergeCell ref="T92:V92"/>
    <mergeCell ref="AB92:AC92"/>
    <mergeCell ref="AD92:AL92"/>
    <mergeCell ref="AO92:AQ92"/>
    <mergeCell ref="E90:I90"/>
    <mergeCell ref="K90:R90"/>
    <mergeCell ref="T90:V90"/>
    <mergeCell ref="AB90:AC90"/>
    <mergeCell ref="AD90:AL90"/>
    <mergeCell ref="AO90:AQ90"/>
    <mergeCell ref="E88:I88"/>
    <mergeCell ref="K88:R88"/>
    <mergeCell ref="T88:V88"/>
    <mergeCell ref="AB88:AC88"/>
    <mergeCell ref="AD88:AL88"/>
    <mergeCell ref="AO88:AQ88"/>
    <mergeCell ref="E86:I86"/>
    <mergeCell ref="K86:R86"/>
    <mergeCell ref="T86:V86"/>
    <mergeCell ref="AB86:AC86"/>
    <mergeCell ref="AD86:AL86"/>
    <mergeCell ref="AO86:AQ86"/>
    <mergeCell ref="E83:I83"/>
    <mergeCell ref="K83:R84"/>
    <mergeCell ref="T83:V83"/>
    <mergeCell ref="AB83:AC83"/>
    <mergeCell ref="AD83:AL83"/>
    <mergeCell ref="AO83:AQ83"/>
    <mergeCell ref="E81:I81"/>
    <mergeCell ref="K81:R81"/>
    <mergeCell ref="T81:V81"/>
    <mergeCell ref="AB81:AC81"/>
    <mergeCell ref="AD81:AL81"/>
    <mergeCell ref="AO81:AQ81"/>
    <mergeCell ref="E79:I79"/>
    <mergeCell ref="K79:R79"/>
    <mergeCell ref="T79:V79"/>
    <mergeCell ref="AB79:AC79"/>
    <mergeCell ref="AD79:AL79"/>
    <mergeCell ref="AO79:AQ79"/>
    <mergeCell ref="E77:I77"/>
    <mergeCell ref="K77:R77"/>
    <mergeCell ref="T77:V77"/>
    <mergeCell ref="AB77:AC77"/>
    <mergeCell ref="AD77:AL77"/>
    <mergeCell ref="AO77:AQ77"/>
    <mergeCell ref="E75:I75"/>
    <mergeCell ref="K75:R75"/>
    <mergeCell ref="T75:V75"/>
    <mergeCell ref="AB75:AC75"/>
    <mergeCell ref="AD75:AL75"/>
    <mergeCell ref="AO75:AQ75"/>
    <mergeCell ref="E73:I73"/>
    <mergeCell ref="K73:R73"/>
    <mergeCell ref="T73:V73"/>
    <mergeCell ref="AB73:AC73"/>
    <mergeCell ref="AD73:AL73"/>
    <mergeCell ref="AO73:AQ73"/>
    <mergeCell ref="E71:I71"/>
    <mergeCell ref="K71:R71"/>
    <mergeCell ref="T71:V71"/>
    <mergeCell ref="AB71:AC71"/>
    <mergeCell ref="AD71:AL71"/>
    <mergeCell ref="AO71:AQ71"/>
    <mergeCell ref="E69:I69"/>
    <mergeCell ref="K69:R69"/>
    <mergeCell ref="T69:V69"/>
    <mergeCell ref="AB69:AC69"/>
    <mergeCell ref="AD69:AL69"/>
    <mergeCell ref="AO69:AQ69"/>
    <mergeCell ref="E67:I67"/>
    <mergeCell ref="K67:R68"/>
    <mergeCell ref="T67:V67"/>
    <mergeCell ref="AB67:AC67"/>
    <mergeCell ref="AD67:AL67"/>
    <mergeCell ref="AO67:AQ67"/>
    <mergeCell ref="E65:I65"/>
    <mergeCell ref="K65:R65"/>
    <mergeCell ref="T65:V65"/>
    <mergeCell ref="AB65:AC65"/>
    <mergeCell ref="AD65:AL65"/>
    <mergeCell ref="AO65:AQ65"/>
    <mergeCell ref="E62:I62"/>
    <mergeCell ref="K62:R62"/>
    <mergeCell ref="T62:V62"/>
    <mergeCell ref="AB62:AC62"/>
    <mergeCell ref="AD62:AL63"/>
    <mergeCell ref="AO62:AQ62"/>
    <mergeCell ref="A59:C59"/>
    <mergeCell ref="K59:R60"/>
    <mergeCell ref="T59:V59"/>
    <mergeCell ref="AB59:AC59"/>
    <mergeCell ref="AD59:AL59"/>
    <mergeCell ref="AO59:AQ59"/>
    <mergeCell ref="E56:I56"/>
    <mergeCell ref="K56:R57"/>
    <mergeCell ref="T56:V56"/>
    <mergeCell ref="AB56:AC56"/>
    <mergeCell ref="AD56:AL57"/>
    <mergeCell ref="AO56:AQ56"/>
    <mergeCell ref="A54:C54"/>
    <mergeCell ref="K54:R54"/>
    <mergeCell ref="T54:V54"/>
    <mergeCell ref="AB54:AC54"/>
    <mergeCell ref="AD54:AL54"/>
    <mergeCell ref="AO54:AQ54"/>
    <mergeCell ref="E52:I52"/>
    <mergeCell ref="K52:R52"/>
    <mergeCell ref="T52:V52"/>
    <mergeCell ref="AB52:AC52"/>
    <mergeCell ref="AD52:AL52"/>
    <mergeCell ref="AO52:AQ52"/>
    <mergeCell ref="E50:I50"/>
    <mergeCell ref="K50:R50"/>
    <mergeCell ref="T50:V50"/>
    <mergeCell ref="AB50:AC50"/>
    <mergeCell ref="AD50:AL50"/>
    <mergeCell ref="AO50:AQ50"/>
    <mergeCell ref="E48:I48"/>
    <mergeCell ref="K48:R48"/>
    <mergeCell ref="T48:V48"/>
    <mergeCell ref="AB48:AC48"/>
    <mergeCell ref="AD48:AL48"/>
    <mergeCell ref="AO48:AQ48"/>
    <mergeCell ref="E46:I46"/>
    <mergeCell ref="K46:R46"/>
    <mergeCell ref="T46:V46"/>
    <mergeCell ref="AB46:AC46"/>
    <mergeCell ref="AD46:AL46"/>
    <mergeCell ref="AO46:AQ46"/>
    <mergeCell ref="E43:I43"/>
    <mergeCell ref="K43:R44"/>
    <mergeCell ref="T43:V43"/>
    <mergeCell ref="AB43:AC43"/>
    <mergeCell ref="AD43:AL43"/>
    <mergeCell ref="AO43:AQ43"/>
    <mergeCell ref="E41:I41"/>
    <mergeCell ref="K41:R41"/>
    <mergeCell ref="T41:V41"/>
    <mergeCell ref="AB41:AC41"/>
    <mergeCell ref="AD41:AL41"/>
    <mergeCell ref="AO41:AQ41"/>
    <mergeCell ref="A39:C39"/>
    <mergeCell ref="K39:R39"/>
    <mergeCell ref="T39:V39"/>
    <mergeCell ref="AB39:AC39"/>
    <mergeCell ref="AD39:AL39"/>
    <mergeCell ref="AO39:AQ39"/>
    <mergeCell ref="E36:I36"/>
    <mergeCell ref="K36:R37"/>
    <mergeCell ref="T36:V36"/>
    <mergeCell ref="AB36:AC36"/>
    <mergeCell ref="AD36:AL36"/>
    <mergeCell ref="AO36:AQ36"/>
    <mergeCell ref="E34:I34"/>
    <mergeCell ref="K34:R34"/>
    <mergeCell ref="T34:V34"/>
    <mergeCell ref="AB34:AC34"/>
    <mergeCell ref="AD34:AL34"/>
    <mergeCell ref="AO34:AQ34"/>
    <mergeCell ref="E32:I32"/>
    <mergeCell ref="K32:R32"/>
    <mergeCell ref="T32:V32"/>
    <mergeCell ref="AB32:AC32"/>
    <mergeCell ref="AD32:AL32"/>
    <mergeCell ref="AO32:AQ32"/>
    <mergeCell ref="T18:V18"/>
    <mergeCell ref="X18:Z18"/>
    <mergeCell ref="AD18:AL18"/>
    <mergeCell ref="E30:I30"/>
    <mergeCell ref="K30:R30"/>
    <mergeCell ref="T30:V30"/>
    <mergeCell ref="AB30:AC30"/>
    <mergeCell ref="AD30:AL30"/>
    <mergeCell ref="AO30:AQ30"/>
    <mergeCell ref="E27:I27"/>
    <mergeCell ref="K27:R28"/>
    <mergeCell ref="T27:V27"/>
    <mergeCell ref="AB27:AC27"/>
    <mergeCell ref="AD27:AL28"/>
    <mergeCell ref="AO27:AQ27"/>
    <mergeCell ref="E24:I24"/>
    <mergeCell ref="K24:R25"/>
    <mergeCell ref="T24:V24"/>
    <mergeCell ref="AB24:AC24"/>
    <mergeCell ref="AD24:AL25"/>
    <mergeCell ref="AO24:AQ24"/>
    <mergeCell ref="C10:K10"/>
    <mergeCell ref="M10:O10"/>
    <mergeCell ref="V10:Y10"/>
    <mergeCell ref="AB10:AG10"/>
    <mergeCell ref="B14:AT14"/>
    <mergeCell ref="B16:V16"/>
    <mergeCell ref="Y16:AQ16"/>
    <mergeCell ref="C2:AT2"/>
    <mergeCell ref="C4:AR4"/>
    <mergeCell ref="C6:K6"/>
    <mergeCell ref="M6:AJ6"/>
    <mergeCell ref="C8:K8"/>
    <mergeCell ref="M8:T9"/>
    <mergeCell ref="V8:Y9"/>
    <mergeCell ref="AB8:AC9"/>
    <mergeCell ref="AD8:AT9"/>
    <mergeCell ref="E22:I22"/>
    <mergeCell ref="K22:R22"/>
    <mergeCell ref="T22:V22"/>
    <mergeCell ref="X22:Z22"/>
    <mergeCell ref="AD22:AL22"/>
    <mergeCell ref="AO22:AQ22"/>
    <mergeCell ref="AO18:AQ18"/>
    <mergeCell ref="E20:I20"/>
    <mergeCell ref="K20:R20"/>
    <mergeCell ref="T20:V20"/>
    <mergeCell ref="AB20:AC20"/>
    <mergeCell ref="AD20:AL20"/>
    <mergeCell ref="AO20:AQ20"/>
    <mergeCell ref="B18:C18"/>
    <mergeCell ref="E18:I18"/>
    <mergeCell ref="K18:R18"/>
  </mergeCells>
  <pageMargins left="0.24791666666666667" right="0.24791666666666667" top="0.24791666666666667" bottom="0.24791666666666667" header="0" footer="0"/>
  <pageSetup paperSize="9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RICONCILIAZIONE</vt:lpstr>
      <vt:lpstr>Sheet1</vt:lpstr>
      <vt:lpstr>RICONCILIAZIONE!Area_stampa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Sambo</dc:creator>
  <cp:lastModifiedBy>CUV025</cp:lastModifiedBy>
  <cp:lastPrinted>2021-04-19T13:20:28Z</cp:lastPrinted>
  <dcterms:created xsi:type="dcterms:W3CDTF">2020-05-25T11:17:42Z</dcterms:created>
  <dcterms:modified xsi:type="dcterms:W3CDTF">2021-06-18T11:05:59Z</dcterms:modified>
</cp:coreProperties>
</file>