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Uffici\Contabilità\Bilancio\2020\CONSUNTIVO\Documenti in bozza\"/>
    </mc:Choice>
  </mc:AlternateContent>
  <xr:revisionPtr revIDLastSave="0" documentId="13_ncr:1_{29AC6D7A-0EA5-4BF9-A4A6-F925BB9668FB}" xr6:coauthVersionLast="47" xr6:coauthVersionMax="47" xr10:uidLastSave="{00000000-0000-0000-0000-000000000000}"/>
  <bookViews>
    <workbookView xWindow="-110" yWindow="-110" windowWidth="19420" windowHeight="10420" xr2:uid="{3F7815C3-A7A7-4A30-B632-8B675409F7D0}"/>
  </bookViews>
  <sheets>
    <sheet name="Prospetto 2020" sheetId="1" r:id="rId1"/>
  </sheets>
  <externalReferences>
    <externalReference r:id="rId2"/>
    <externalReference r:id="rId3"/>
    <externalReference r:id="rId4"/>
  </externalReferences>
  <definedNames>
    <definedName name="ente_erogatore">'[1]budget per finanziatore'!$A$2:$A$5</definedName>
    <definedName name="tipo_progetti">[1]FOGLIO1!$C$3:$C$6</definedName>
    <definedName name="Trasferimenti_correnti_da_Amministrazioni_pubbliche">'[2]A1-2,8%'!$N$6:$N$22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4" i="1" l="1"/>
  <c r="G110" i="1" s="1"/>
  <c r="F114" i="1"/>
  <c r="F110" i="1" s="1"/>
  <c r="E114" i="1"/>
  <c r="E110" i="1" s="1"/>
  <c r="D114" i="1"/>
  <c r="D110" i="1" s="1"/>
  <c r="C114" i="1"/>
  <c r="I114" i="1" s="1"/>
  <c r="C105" i="1"/>
  <c r="C103" i="1" s="1"/>
  <c r="G101" i="1"/>
  <c r="G99" i="1" s="1"/>
  <c r="E101" i="1"/>
  <c r="E99" i="1" s="1"/>
  <c r="D101" i="1"/>
  <c r="I101" i="1" s="1"/>
  <c r="I99" i="1" s="1"/>
  <c r="C101" i="1"/>
  <c r="C99" i="1" s="1"/>
  <c r="F99" i="1"/>
  <c r="I97" i="1"/>
  <c r="E97" i="1"/>
  <c r="C97" i="1"/>
  <c r="E95" i="1"/>
  <c r="C95" i="1"/>
  <c r="I95" i="1" s="1"/>
  <c r="E93" i="1"/>
  <c r="D93" i="1"/>
  <c r="C93" i="1"/>
  <c r="G91" i="1"/>
  <c r="G89" i="1" s="1"/>
  <c r="E91" i="1"/>
  <c r="E89" i="1" s="1"/>
  <c r="D91" i="1"/>
  <c r="D89" i="1" s="1"/>
  <c r="C91" i="1"/>
  <c r="F89" i="1"/>
  <c r="F88" i="1"/>
  <c r="G85" i="1"/>
  <c r="F85" i="1"/>
  <c r="E85" i="1"/>
  <c r="D85" i="1"/>
  <c r="C85" i="1"/>
  <c r="G83" i="1"/>
  <c r="G81" i="1" s="1"/>
  <c r="F83" i="1"/>
  <c r="E83" i="1"/>
  <c r="D83" i="1"/>
  <c r="C83" i="1"/>
  <c r="C81" i="1" s="1"/>
  <c r="F81" i="1"/>
  <c r="D81" i="1"/>
  <c r="G78" i="1"/>
  <c r="G76" i="1" s="1"/>
  <c r="F78" i="1"/>
  <c r="F76" i="1" s="1"/>
  <c r="E78" i="1"/>
  <c r="E76" i="1" s="1"/>
  <c r="D78" i="1"/>
  <c r="D76" i="1" s="1"/>
  <c r="C78" i="1"/>
  <c r="I78" i="1" s="1"/>
  <c r="G73" i="1"/>
  <c r="F73" i="1"/>
  <c r="I73" i="1" s="1"/>
  <c r="E73" i="1"/>
  <c r="D73" i="1"/>
  <c r="C73" i="1"/>
  <c r="G71" i="1"/>
  <c r="F71" i="1"/>
  <c r="F69" i="1" s="1"/>
  <c r="E71" i="1"/>
  <c r="E69" i="1" s="1"/>
  <c r="D71" i="1"/>
  <c r="D69" i="1" s="1"/>
  <c r="C71" i="1"/>
  <c r="C69" i="1" s="1"/>
  <c r="H69" i="1"/>
  <c r="G53" i="1"/>
  <c r="F53" i="1"/>
  <c r="F51" i="1" s="1"/>
  <c r="E53" i="1"/>
  <c r="E51" i="1" s="1"/>
  <c r="D53" i="1"/>
  <c r="D51" i="1" s="1"/>
  <c r="C53" i="1"/>
  <c r="I53" i="1" s="1"/>
  <c r="G51" i="1"/>
  <c r="H49" i="1"/>
  <c r="I49" i="1" s="1"/>
  <c r="I47" i="1"/>
  <c r="G43" i="1"/>
  <c r="C43" i="1"/>
  <c r="G37" i="1"/>
  <c r="I37" i="1" s="1"/>
  <c r="G35" i="1"/>
  <c r="I35" i="1" s="1"/>
  <c r="G32" i="1"/>
  <c r="E32" i="1"/>
  <c r="D32" i="1"/>
  <c r="C32" i="1"/>
  <c r="C30" i="1" s="1"/>
  <c r="G30" i="1"/>
  <c r="E30" i="1"/>
  <c r="D30" i="1"/>
  <c r="G28" i="1"/>
  <c r="E28" i="1"/>
  <c r="D28" i="1"/>
  <c r="C28" i="1"/>
  <c r="G26" i="1"/>
  <c r="G24" i="1" s="1"/>
  <c r="E26" i="1"/>
  <c r="E24" i="1" s="1"/>
  <c r="C26" i="1"/>
  <c r="C24" i="1" s="1"/>
  <c r="I24" i="1" s="1"/>
  <c r="D24" i="1"/>
  <c r="G18" i="1"/>
  <c r="E18" i="1"/>
  <c r="D18" i="1"/>
  <c r="C18" i="1"/>
  <c r="C17" i="1"/>
  <c r="G16" i="1"/>
  <c r="E16" i="1"/>
  <c r="D16" i="1"/>
  <c r="C16" i="1"/>
  <c r="G14" i="1"/>
  <c r="F14" i="1"/>
  <c r="F12" i="1" s="1"/>
  <c r="E14" i="1"/>
  <c r="E12" i="1" s="1"/>
  <c r="D14" i="1"/>
  <c r="D12" i="1" s="1"/>
  <c r="C14" i="1"/>
  <c r="C12" i="1" s="1"/>
  <c r="H12" i="1"/>
  <c r="I30" i="1" l="1"/>
  <c r="G69" i="1"/>
  <c r="G117" i="1" s="1"/>
  <c r="I85" i="1"/>
  <c r="G12" i="1"/>
  <c r="I83" i="1"/>
  <c r="I93" i="1"/>
  <c r="I18" i="1"/>
  <c r="I16" i="1"/>
  <c r="I32" i="1"/>
  <c r="I91" i="1"/>
  <c r="C76" i="1"/>
  <c r="I12" i="1"/>
  <c r="D58" i="1"/>
  <c r="I76" i="1"/>
  <c r="E58" i="1"/>
  <c r="F58" i="1"/>
  <c r="G58" i="1"/>
  <c r="F117" i="1"/>
  <c r="I26" i="1"/>
  <c r="C51" i="1"/>
  <c r="I51" i="1" s="1"/>
  <c r="I71" i="1"/>
  <c r="C89" i="1"/>
  <c r="I89" i="1" s="1"/>
  <c r="I14" i="1"/>
  <c r="C110" i="1"/>
  <c r="H43" i="1"/>
  <c r="E81" i="1"/>
  <c r="D99" i="1"/>
  <c r="D117" i="1" s="1"/>
  <c r="I69" i="1" l="1"/>
  <c r="C58" i="1"/>
  <c r="I43" i="1"/>
  <c r="H58" i="1"/>
  <c r="H87" i="1" s="1"/>
  <c r="H81" i="1" s="1"/>
  <c r="H117" i="1" s="1"/>
  <c r="I110" i="1"/>
  <c r="C117" i="1"/>
  <c r="I117" i="1" s="1"/>
  <c r="I58" i="1"/>
  <c r="E117" i="1"/>
  <c r="I81" i="1" l="1"/>
</calcChain>
</file>

<file path=xl/sharedStrings.xml><?xml version="1.0" encoding="utf-8"?>
<sst xmlns="http://schemas.openxmlformats.org/spreadsheetml/2006/main" count="74" uniqueCount="60">
  <si>
    <t>PROSPETTO PREVISIONI DI SPESA ARTICOLATO PER MISSIONI E PROGRAMMI (ALL. 2 DM 27/03/2013)</t>
  </si>
  <si>
    <t>ENTRATE</t>
  </si>
  <si>
    <t>011-Competitività e sviluppo delle imprese</t>
  </si>
  <si>
    <t>012-Regolazione dei mercati</t>
  </si>
  <si>
    <t>016-Commercio internazionale e internazionalizzazione del sistema produttivo</t>
  </si>
  <si>
    <t>032-Servizi istituzionali e generali delle istituzioni pubbliche</t>
  </si>
  <si>
    <t>90-Servizi per conto terzi partite di giro</t>
  </si>
  <si>
    <t>TOTALE €</t>
  </si>
  <si>
    <t>002 - Indirizzo Politico</t>
  </si>
  <si>
    <t>003 - Servizi e affari generali per le amministrazioni di competenza</t>
  </si>
  <si>
    <t xml:space="preserve">CAPITOLO </t>
  </si>
  <si>
    <t xml:space="preserve">TRASFERIMENTI CORRENTI </t>
  </si>
  <si>
    <t>II</t>
  </si>
  <si>
    <t>Trasferimenti correnti da Amministrazioni pubbliche</t>
  </si>
  <si>
    <t>Trasferimenti correnti da Imprese</t>
  </si>
  <si>
    <t xml:space="preserve">Trasferimenti correnti dall'Unione Europea e dal Resto del Mondo </t>
  </si>
  <si>
    <t>CAPITOLO</t>
  </si>
  <si>
    <t>ENTRATE EXTRATRIBUTARIE</t>
  </si>
  <si>
    <t>VENDITA DI BENI E SERVIZI E PROVENTI DERIVANTI DALLA GESTIONE DEI BENI</t>
  </si>
  <si>
    <t>Vendita di servizi</t>
  </si>
  <si>
    <t>Altri proventi</t>
  </si>
  <si>
    <t xml:space="preserve">INTRESSI ATTIVI </t>
  </si>
  <si>
    <t>Interessi attivi da titoli o finanziamenti a breve termine</t>
  </si>
  <si>
    <t xml:space="preserve">ALTRE ENTRATE DA REDDITI DA CAPITALE </t>
  </si>
  <si>
    <t xml:space="preserve">Entrate derivanti dalla distribuzione di dividendi </t>
  </si>
  <si>
    <t>Entrate derivanti dalla distribuzione di utili e avanzi</t>
  </si>
  <si>
    <t>ENTRATE IN CONTO CAPITALE</t>
  </si>
  <si>
    <t>RIMBORSI E ALTRE ENTRATE CORRENTI</t>
  </si>
  <si>
    <t>Indennizzi di assicurazione</t>
  </si>
  <si>
    <t>Rimborsi in entrata</t>
  </si>
  <si>
    <t>Altre entrate correnti n.a.c.</t>
  </si>
  <si>
    <t>ENTRATE DA RIDUZIONE DI ATTIVITA' FINANZIARIE</t>
  </si>
  <si>
    <t>Alienazione di titoli obbligazionari a breve termine</t>
  </si>
  <si>
    <t>TOTALE GENERALE ENTRATE</t>
  </si>
  <si>
    <t>USCITE</t>
  </si>
  <si>
    <t>SPESE CORRENTI</t>
  </si>
  <si>
    <t xml:space="preserve">IMPORTI </t>
  </si>
  <si>
    <t>REDDITI DA LAVORO DIPENDENTE</t>
  </si>
  <si>
    <t xml:space="preserve">Retribuzioni lorde </t>
  </si>
  <si>
    <t>Contributi sociali a carico dell'ente</t>
  </si>
  <si>
    <t>IMPOSTE E TASSE A CARICO DELL'ENTE</t>
  </si>
  <si>
    <t>Imposte , tasse a carico dell'ente</t>
  </si>
  <si>
    <t xml:space="preserve">ACQUISTO DI BENI E SERVIZI </t>
  </si>
  <si>
    <t xml:space="preserve">Acquisto di beni non sanitari </t>
  </si>
  <si>
    <t xml:space="preserve">Acquisto di servizi non sanitari </t>
  </si>
  <si>
    <t>Altre spese correnti n.a.c.</t>
  </si>
  <si>
    <t>Trasferimenti correnti a Amministrazioni Pubbliche</t>
  </si>
  <si>
    <t>Trasferimenti correnti a Imprese</t>
  </si>
  <si>
    <t>Trasferimenti correnti a Istituzioni Sociali Private</t>
  </si>
  <si>
    <t>Trasferimenti correnti versati all'Unione Europea e al Resto del Mondo</t>
  </si>
  <si>
    <t>INTERESSI PASSIVI</t>
  </si>
  <si>
    <t>Interessi passivi su finanziamenti a breve termine</t>
  </si>
  <si>
    <t>RIMBORSI E POSTE CORRETTIVE DELLE ENTRATE</t>
  </si>
  <si>
    <t>Rimborsi di trasferimenti all'Unione Europea</t>
  </si>
  <si>
    <t>SPESE PER INCREMENTO ATTIVITA' FINANZIARIE</t>
  </si>
  <si>
    <t>ACQUISIZIONI  DI ATTIVITA' FINANZIARIE</t>
  </si>
  <si>
    <t>Acquisizioni di partecipazioni , azioni e conferimenti di capitale</t>
  </si>
  <si>
    <t>Acquisizioni di titoli obbligazionari a breve termine</t>
  </si>
  <si>
    <t>TOTALE GENERALE USCITE</t>
  </si>
  <si>
    <t>Venezia, 18 giugno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</si>
</sst>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0" xfId="0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3" fontId="1" fillId="0" borderId="7" xfId="1" applyFont="1" applyBorder="1" applyAlignment="1">
      <alignment horizontal="center" vertical="center" wrapText="1"/>
    </xf>
    <xf numFmtId="43" fontId="1" fillId="0" borderId="3" xfId="1" applyFont="1" applyBorder="1" applyAlignment="1">
      <alignment horizontal="center" vertical="center" wrapText="1"/>
    </xf>
    <xf numFmtId="43" fontId="1" fillId="0" borderId="7" xfId="1" applyFont="1" applyBorder="1"/>
    <xf numFmtId="43" fontId="0" fillId="0" borderId="6" xfId="1" applyFont="1" applyBorder="1"/>
    <xf numFmtId="164" fontId="0" fillId="0" borderId="4" xfId="0" applyNumberFormat="1" applyBorder="1"/>
    <xf numFmtId="164" fontId="0" fillId="0" borderId="0" xfId="0" applyNumberFormat="1"/>
    <xf numFmtId="164" fontId="2" fillId="0" borderId="8" xfId="1" applyNumberFormat="1" applyFont="1" applyBorder="1" applyAlignment="1">
      <alignment horizontal="center" vertical="center" wrapText="1"/>
    </xf>
    <xf numFmtId="164" fontId="2" fillId="0" borderId="9" xfId="1" applyNumberFormat="1" applyFont="1" applyBorder="1" applyAlignment="1">
      <alignment horizontal="center" vertical="center" wrapText="1"/>
    </xf>
    <xf numFmtId="164" fontId="0" fillId="0" borderId="6" xfId="1" applyNumberFormat="1" applyFont="1" applyBorder="1"/>
    <xf numFmtId="164" fontId="0" fillId="0" borderId="8" xfId="1" applyNumberFormat="1" applyFont="1" applyBorder="1"/>
    <xf numFmtId="164" fontId="1" fillId="0" borderId="4" xfId="0" applyNumberFormat="1" applyFont="1" applyBorder="1"/>
    <xf numFmtId="164" fontId="1" fillId="0" borderId="0" xfId="0" applyNumberFormat="1" applyFont="1"/>
    <xf numFmtId="164" fontId="1" fillId="0" borderId="8" xfId="1" applyNumberFormat="1" applyFont="1" applyBorder="1"/>
    <xf numFmtId="164" fontId="1" fillId="0" borderId="8" xfId="1" applyNumberFormat="1" applyFont="1" applyBorder="1" applyAlignment="1">
      <alignment horizontal="center"/>
    </xf>
    <xf numFmtId="0" fontId="1" fillId="0" borderId="0" xfId="0" applyFont="1"/>
    <xf numFmtId="164" fontId="2" fillId="3" borderId="1" xfId="0" applyNumberFormat="1" applyFont="1" applyFill="1" applyBorder="1"/>
    <xf numFmtId="164" fontId="2" fillId="3" borderId="1" xfId="1" applyNumberFormat="1" applyFont="1" applyFill="1" applyBorder="1"/>
    <xf numFmtId="164" fontId="1" fillId="3" borderId="7" xfId="1" applyNumberFormat="1" applyFont="1" applyFill="1" applyBorder="1"/>
    <xf numFmtId="164" fontId="2" fillId="0" borderId="8" xfId="1" applyNumberFormat="1" applyFont="1" applyBorder="1"/>
    <xf numFmtId="164" fontId="2" fillId="0" borderId="0" xfId="0" applyNumberFormat="1" applyFont="1"/>
    <xf numFmtId="164" fontId="0" fillId="3" borderId="1" xfId="0" applyNumberFormat="1" applyFill="1" applyBorder="1"/>
    <xf numFmtId="164" fontId="0" fillId="3" borderId="1" xfId="1" applyNumberFormat="1" applyFont="1" applyFill="1" applyBorder="1"/>
    <xf numFmtId="164" fontId="0" fillId="3" borderId="7" xfId="1" applyNumberFormat="1" applyFont="1" applyFill="1" applyBorder="1"/>
    <xf numFmtId="0" fontId="0" fillId="0" borderId="8" xfId="0" applyBorder="1"/>
    <xf numFmtId="164" fontId="0" fillId="0" borderId="8" xfId="0" applyNumberFormat="1" applyBorder="1"/>
    <xf numFmtId="164" fontId="2" fillId="0" borderId="8" xfId="0" applyNumberFormat="1" applyFont="1" applyBorder="1"/>
    <xf numFmtId="164" fontId="0" fillId="0" borderId="10" xfId="0" applyNumberFormat="1" applyBorder="1"/>
    <xf numFmtId="164" fontId="1" fillId="2" borderId="7" xfId="0" applyNumberFormat="1" applyFont="1" applyFill="1" applyBorder="1"/>
    <xf numFmtId="164" fontId="1" fillId="2" borderId="1" xfId="0" applyNumberFormat="1" applyFont="1" applyFill="1" applyBorder="1"/>
    <xf numFmtId="164" fontId="1" fillId="2" borderId="3" xfId="0" applyNumberFormat="1" applyFont="1" applyFill="1" applyBorder="1"/>
    <xf numFmtId="164" fontId="0" fillId="0" borderId="11" xfId="0" applyNumberFormat="1" applyBorder="1"/>
    <xf numFmtId="164" fontId="0" fillId="0" borderId="5" xfId="0" applyNumberFormat="1" applyBorder="1"/>
    <xf numFmtId="164" fontId="0" fillId="0" borderId="12" xfId="0" applyNumberFormat="1" applyBorder="1"/>
    <xf numFmtId="164" fontId="1" fillId="0" borderId="8" xfId="0" applyNumberFormat="1" applyFont="1" applyBorder="1"/>
    <xf numFmtId="164" fontId="1" fillId="0" borderId="8" xfId="0" applyNumberFormat="1" applyFont="1" applyBorder="1" applyAlignment="1">
      <alignment horizontal="center"/>
    </xf>
    <xf numFmtId="164" fontId="0" fillId="0" borderId="4" xfId="1" applyNumberFormat="1" applyFont="1" applyBorder="1"/>
    <xf numFmtId="164" fontId="2" fillId="0" borderId="0" xfId="1" applyNumberFormat="1" applyFont="1" applyBorder="1"/>
    <xf numFmtId="43" fontId="0" fillId="0" borderId="0" xfId="1" applyFont="1"/>
    <xf numFmtId="0" fontId="2" fillId="0" borderId="0" xfId="0" applyFont="1"/>
    <xf numFmtId="0" fontId="0" fillId="0" borderId="5" xfId="0" applyBorder="1"/>
    <xf numFmtId="43" fontId="0" fillId="0" borderId="7" xfId="1" applyFont="1" applyBorder="1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2">
    <cellStyle name="Migliaia 2" xfId="1" xr:uid="{CA87C190-4F75-44ED-AAA6-1EB1AD2F20E8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abilit&#224;\Roberta\PROGETTI\PROGETTI%20PER%20COMPETENZA%20con%20codice%20eic%20ucv_23.01.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t&#224;/Roberta/BILANCIO/Bilancio%202014/PREVENTIVO%20PER%20CASSA/REDAZIONE%20FINALE%20PREV.%20PER%20CASSA/schema%20francesco%20per%20riclassificazione%20busdget%20plurienn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ffici/Contabilit&#224;/Bilancio/2020/CONSUNTIVO/CASSA/Prospetto%20entrate-uscite%202020%20cass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etti totali"/>
      <sheetName val="budget per dipartimento"/>
      <sheetName val="budget per finanziatore"/>
      <sheetName val="EEN"/>
      <sheetName val="Foglio2"/>
      <sheetName val="FOGLIO1"/>
    </sheetNames>
    <sheetDataSet>
      <sheetData sheetId="0"/>
      <sheetData sheetId="1"/>
      <sheetData sheetId="2">
        <row r="2">
          <cell r="A2" t="str">
            <v>EU</v>
          </cell>
        </row>
        <row r="3">
          <cell r="A3" t="str">
            <v>REG</v>
          </cell>
        </row>
        <row r="4">
          <cell r="A4" t="str">
            <v>Fp</v>
          </cell>
        </row>
        <row r="5">
          <cell r="A5" t="str">
            <v>ALTRI</v>
          </cell>
        </row>
      </sheetData>
      <sheetData sheetId="3"/>
      <sheetData sheetId="4"/>
      <sheetData sheetId="5">
        <row r="3">
          <cell r="C3" t="str">
            <v>Een</v>
          </cell>
        </row>
        <row r="4">
          <cell r="C4" t="str">
            <v>Ministeri</v>
          </cell>
        </row>
        <row r="5">
          <cell r="C5" t="str">
            <v>Altri UE</v>
          </cell>
        </row>
        <row r="6">
          <cell r="C6" t="str">
            <v>Interreg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entivo"/>
      <sheetName val="torte"/>
      <sheetName val="Quote contributive"/>
      <sheetName val="Progetti"/>
      <sheetName val="A1-2,8%"/>
      <sheetName val="a1.A"/>
      <sheetName val="ELENCO F.P."/>
      <sheetName val="A2"/>
      <sheetName val="A3"/>
      <sheetName val="ELENCO PROGETTI"/>
      <sheetName val="A4"/>
      <sheetName val="A5"/>
      <sheetName val="A6"/>
      <sheetName val="B1.1"/>
      <sheetName val="B1.2"/>
      <sheetName val="B1.3.1"/>
      <sheetName val="B1.3.2"/>
      <sheetName val="B1.3.3"/>
      <sheetName val="B1.4"/>
      <sheetName val="B1.5"/>
      <sheetName val="B2.1.1"/>
      <sheetName val="B2.1.2"/>
      <sheetName val="B2.1.3"/>
      <sheetName val="B2.1.4"/>
      <sheetName val="B2.1.5"/>
      <sheetName val="B2.1.6"/>
      <sheetName val="B2.2"/>
      <sheetName val="B2.3"/>
      <sheetName val="B2.3.1"/>
      <sheetName val="B2.3.2"/>
      <sheetName val="C1"/>
      <sheetName val="C2"/>
      <sheetName val="D1"/>
      <sheetName val="D2"/>
      <sheetName val="E - IMMOBILIZZAZIONI"/>
      <sheetName val="E1"/>
      <sheetName val="E2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N6" t="str">
            <v>Trasferimenti correnti da Amministrazioni pubbliche</v>
          </cell>
        </row>
        <row r="7">
          <cell r="N7" t="str">
            <v>Trasferimenti correnti da Imprese</v>
          </cell>
        </row>
        <row r="8">
          <cell r="N8" t="str">
            <v xml:space="preserve">Trasferimenti correnti dall'Unione Europea e dal Resto del Mondo </v>
          </cell>
        </row>
        <row r="9">
          <cell r="N9" t="str">
            <v>Vendita di servizi</v>
          </cell>
        </row>
        <row r="10">
          <cell r="N10" t="str">
            <v>Interessi attivi da titoli o finanziamenti a breve termine</v>
          </cell>
        </row>
        <row r="11">
          <cell r="N11" t="str">
            <v xml:space="preserve">Entrate derivanti dalla distribuzione di dividendi </v>
          </cell>
        </row>
        <row r="12">
          <cell r="N12" t="str">
            <v>Entrate derivanti dalla distribuzione di utili e avanzi</v>
          </cell>
        </row>
        <row r="13">
          <cell r="N13" t="str">
            <v>Retribuzioni lorde</v>
          </cell>
        </row>
        <row r="14">
          <cell r="N14" t="str">
            <v>Contributi sociali a carico dell'ente</v>
          </cell>
        </row>
        <row r="15">
          <cell r="N15" t="str">
            <v>Imposte , tasse a carico dell'ente</v>
          </cell>
        </row>
        <row r="16">
          <cell r="N16" t="str">
            <v xml:space="preserve">Acquisto di servizi non sanitari </v>
          </cell>
        </row>
        <row r="17">
          <cell r="N17" t="str">
            <v>Trasferimenti correnti a Amministrazioni Pubbliche</v>
          </cell>
        </row>
        <row r="18">
          <cell r="N18" t="str">
            <v>Trasferimenti correnti a Imprese</v>
          </cell>
        </row>
        <row r="19">
          <cell r="N19" t="str">
            <v>Trasferimenti correnti a Istituzioni Sociali Private</v>
          </cell>
        </row>
        <row r="20">
          <cell r="N20" t="str">
            <v>Rimborsi di trasferimenti all ' Unione Europea</v>
          </cell>
        </row>
        <row r="21">
          <cell r="N21" t="str">
            <v>Acquisizioni di partecipazioni , azioni e conferimenti di capitale</v>
          </cell>
        </row>
        <row r="22">
          <cell r="N22" t="str">
            <v>Acquisizioni di titoli obbligazionari a breve termine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 refreshError="1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spetto 2020"/>
      <sheetName val="Preventivo 2020"/>
      <sheetName val="Assumptions"/>
      <sheetName val="B1.1"/>
      <sheetName val="Ripartizione per totale "/>
      <sheetName val="Competitività e sviluppo imp."/>
      <sheetName val="Regolazione dei mercati"/>
      <sheetName val="Com. int.le e internaz. imp."/>
      <sheetName val="Serv. istituz. e gen."/>
      <sheetName val="Servizi per conto terzi"/>
      <sheetName val="Fondi da ripartire"/>
      <sheetName val="2019 RIPARTIZIONE PARTNERS"/>
      <sheetName val="CONTROLLO"/>
      <sheetName val="2018 RIPARTIZIONE PARTNERS"/>
      <sheetName val="ripartizione partners 2020"/>
      <sheetName val="GESTIONE RESIDUI"/>
    </sheetNames>
    <sheetDataSet>
      <sheetData sheetId="0"/>
      <sheetData sheetId="1"/>
      <sheetData sheetId="2"/>
      <sheetData sheetId="3"/>
      <sheetData sheetId="4">
        <row r="41">
          <cell r="H41">
            <v>4923.03</v>
          </cell>
        </row>
      </sheetData>
      <sheetData sheetId="5">
        <row r="10">
          <cell r="D10">
            <v>20831975.134429123</v>
          </cell>
        </row>
        <row r="12">
          <cell r="D12">
            <v>146918.75</v>
          </cell>
        </row>
        <row r="14">
          <cell r="D14">
            <v>1092474.3149999999</v>
          </cell>
        </row>
        <row r="22">
          <cell r="D22">
            <v>6960.03</v>
          </cell>
        </row>
        <row r="24">
          <cell r="D24">
            <v>143435.33210616795</v>
          </cell>
        </row>
        <row r="28">
          <cell r="D28">
            <v>140.17906487417406</v>
          </cell>
        </row>
        <row r="39">
          <cell r="D39">
            <v>0</v>
          </cell>
        </row>
        <row r="51">
          <cell r="D51">
            <v>563804.57496143517</v>
          </cell>
        </row>
        <row r="53">
          <cell r="D53">
            <v>241630.53212632937</v>
          </cell>
        </row>
        <row r="58">
          <cell r="D58">
            <v>16697.784346804074</v>
          </cell>
        </row>
        <row r="63">
          <cell r="D63">
            <v>1816835.4746203963</v>
          </cell>
        </row>
        <row r="65">
          <cell r="D65">
            <v>45378.313548838189</v>
          </cell>
        </row>
        <row r="69">
          <cell r="D69">
            <v>430721.33</v>
          </cell>
        </row>
        <row r="71">
          <cell r="D71">
            <v>186817.44999999995</v>
          </cell>
        </row>
        <row r="73">
          <cell r="D73">
            <v>16500</v>
          </cell>
        </row>
        <row r="75">
          <cell r="D75">
            <v>127803.3</v>
          </cell>
        </row>
        <row r="81">
          <cell r="D81">
            <v>28244.86</v>
          </cell>
        </row>
      </sheetData>
      <sheetData sheetId="6">
        <row r="9">
          <cell r="C9">
            <v>147072.36119999998</v>
          </cell>
        </row>
        <row r="13">
          <cell r="C13">
            <v>0</v>
          </cell>
        </row>
        <row r="21">
          <cell r="C21">
            <v>148.428</v>
          </cell>
        </row>
        <row r="25">
          <cell r="C25">
            <v>12.316331999999999</v>
          </cell>
        </row>
        <row r="36">
          <cell r="C36">
            <v>0</v>
          </cell>
        </row>
        <row r="48">
          <cell r="C48">
            <v>30822.539190799991</v>
          </cell>
        </row>
        <row r="50">
          <cell r="C50">
            <v>13209.659653199997</v>
          </cell>
        </row>
        <row r="55">
          <cell r="C55">
            <v>1467.0910799999999</v>
          </cell>
        </row>
        <row r="60">
          <cell r="C60">
            <v>18098.800095134407</v>
          </cell>
        </row>
        <row r="62">
          <cell r="C62">
            <v>3987.0031646256002</v>
          </cell>
        </row>
        <row r="66">
          <cell r="C66">
            <v>38715.89</v>
          </cell>
        </row>
        <row r="76">
          <cell r="C76">
            <v>0</v>
          </cell>
        </row>
        <row r="89">
          <cell r="C89">
            <v>0</v>
          </cell>
        </row>
      </sheetData>
      <sheetData sheetId="7">
        <row r="9">
          <cell r="C9">
            <v>311981.98328303464</v>
          </cell>
        </row>
        <row r="13">
          <cell r="C13">
            <v>568655.495</v>
          </cell>
        </row>
        <row r="21">
          <cell r="C21">
            <v>4500</v>
          </cell>
        </row>
        <row r="23">
          <cell r="C23">
            <v>638.24416808936712</v>
          </cell>
        </row>
        <row r="27">
          <cell r="C27">
            <v>34.031486076834902</v>
          </cell>
        </row>
        <row r="38">
          <cell r="C38">
            <v>0</v>
          </cell>
        </row>
        <row r="50">
          <cell r="C50">
            <v>210433.18137524673</v>
          </cell>
        </row>
        <row r="52">
          <cell r="C52">
            <v>90185.64916082003</v>
          </cell>
        </row>
        <row r="57">
          <cell r="C57">
            <v>4053.7466562665477</v>
          </cell>
        </row>
        <row r="62">
          <cell r="C62">
            <v>444837.45697633101</v>
          </cell>
        </row>
        <row r="64">
          <cell r="C64">
            <v>11016.562616633979</v>
          </cell>
        </row>
        <row r="68">
          <cell r="C68">
            <v>0</v>
          </cell>
        </row>
        <row r="78">
          <cell r="C78">
            <v>0</v>
          </cell>
        </row>
      </sheetData>
      <sheetData sheetId="8">
        <row r="9">
          <cell r="C9">
            <v>316873.50128784234</v>
          </cell>
          <cell r="D9">
            <v>78633.489799999996</v>
          </cell>
        </row>
        <row r="21">
          <cell r="C21">
            <v>8561.34</v>
          </cell>
        </row>
        <row r="23">
          <cell r="C23">
            <v>542.10572574266735</v>
          </cell>
        </row>
        <row r="27">
          <cell r="C27">
            <v>44.983117048991005</v>
          </cell>
        </row>
        <row r="36">
          <cell r="D36">
            <v>0</v>
          </cell>
        </row>
        <row r="38">
          <cell r="C38">
            <v>0</v>
          </cell>
        </row>
        <row r="49">
          <cell r="C49">
            <v>133798.17290431788</v>
          </cell>
          <cell r="D49">
            <v>30001.157568199993</v>
          </cell>
        </row>
        <row r="51">
          <cell r="C51">
            <v>57342.074101850521</v>
          </cell>
          <cell r="D51">
            <v>12857.638957799996</v>
          </cell>
        </row>
        <row r="56">
          <cell r="C56">
            <v>5358.2779169293781</v>
          </cell>
        </row>
        <row r="61">
          <cell r="C61">
            <v>201945.32368320899</v>
          </cell>
          <cell r="D61">
            <v>14277.9</v>
          </cell>
        </row>
        <row r="63">
          <cell r="C63">
            <v>19920.067094831611</v>
          </cell>
        </row>
        <row r="67">
          <cell r="C67">
            <v>0</v>
          </cell>
        </row>
        <row r="90">
          <cell r="C90">
            <v>0</v>
          </cell>
          <cell r="D90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7E813-414E-42E0-A387-7F6DAC1397D7}">
  <sheetPr>
    <pageSetUpPr fitToPage="1"/>
  </sheetPr>
  <dimension ref="A1:K126"/>
  <sheetViews>
    <sheetView tabSelected="1" topLeftCell="A109" workbookViewId="0">
      <selection activeCell="B120" sqref="B120"/>
    </sheetView>
  </sheetViews>
  <sheetFormatPr defaultRowHeight="12.5" x14ac:dyDescent="0.25"/>
  <cols>
    <col min="1" max="1" width="12.453125" customWidth="1"/>
    <col min="2" max="2" width="75.54296875" customWidth="1"/>
    <col min="3" max="4" width="25" customWidth="1"/>
    <col min="5" max="8" width="27.7265625" customWidth="1"/>
    <col min="9" max="9" width="27" customWidth="1"/>
    <col min="11" max="11" width="10.26953125" bestFit="1" customWidth="1"/>
    <col min="257" max="257" width="12.453125" customWidth="1"/>
    <col min="258" max="258" width="75.54296875" customWidth="1"/>
    <col min="259" max="260" width="25" customWidth="1"/>
    <col min="261" max="264" width="27.7265625" customWidth="1"/>
    <col min="265" max="265" width="27" customWidth="1"/>
    <col min="267" max="267" width="10.26953125" bestFit="1" customWidth="1"/>
    <col min="513" max="513" width="12.453125" customWidth="1"/>
    <col min="514" max="514" width="75.54296875" customWidth="1"/>
    <col min="515" max="516" width="25" customWidth="1"/>
    <col min="517" max="520" width="27.7265625" customWidth="1"/>
    <col min="521" max="521" width="27" customWidth="1"/>
    <col min="523" max="523" width="10.26953125" bestFit="1" customWidth="1"/>
    <col min="769" max="769" width="12.453125" customWidth="1"/>
    <col min="770" max="770" width="75.54296875" customWidth="1"/>
    <col min="771" max="772" width="25" customWidth="1"/>
    <col min="773" max="776" width="27.7265625" customWidth="1"/>
    <col min="777" max="777" width="27" customWidth="1"/>
    <col min="779" max="779" width="10.26953125" bestFit="1" customWidth="1"/>
    <col min="1025" max="1025" width="12.453125" customWidth="1"/>
    <col min="1026" max="1026" width="75.54296875" customWidth="1"/>
    <col min="1027" max="1028" width="25" customWidth="1"/>
    <col min="1029" max="1032" width="27.7265625" customWidth="1"/>
    <col min="1033" max="1033" width="27" customWidth="1"/>
    <col min="1035" max="1035" width="10.26953125" bestFit="1" customWidth="1"/>
    <col min="1281" max="1281" width="12.453125" customWidth="1"/>
    <col min="1282" max="1282" width="75.54296875" customWidth="1"/>
    <col min="1283" max="1284" width="25" customWidth="1"/>
    <col min="1285" max="1288" width="27.7265625" customWidth="1"/>
    <col min="1289" max="1289" width="27" customWidth="1"/>
    <col min="1291" max="1291" width="10.26953125" bestFit="1" customWidth="1"/>
    <col min="1537" max="1537" width="12.453125" customWidth="1"/>
    <col min="1538" max="1538" width="75.54296875" customWidth="1"/>
    <col min="1539" max="1540" width="25" customWidth="1"/>
    <col min="1541" max="1544" width="27.7265625" customWidth="1"/>
    <col min="1545" max="1545" width="27" customWidth="1"/>
    <col min="1547" max="1547" width="10.26953125" bestFit="1" customWidth="1"/>
    <col min="1793" max="1793" width="12.453125" customWidth="1"/>
    <col min="1794" max="1794" width="75.54296875" customWidth="1"/>
    <col min="1795" max="1796" width="25" customWidth="1"/>
    <col min="1797" max="1800" width="27.7265625" customWidth="1"/>
    <col min="1801" max="1801" width="27" customWidth="1"/>
    <col min="1803" max="1803" width="10.26953125" bestFit="1" customWidth="1"/>
    <col min="2049" max="2049" width="12.453125" customWidth="1"/>
    <col min="2050" max="2050" width="75.54296875" customWidth="1"/>
    <col min="2051" max="2052" width="25" customWidth="1"/>
    <col min="2053" max="2056" width="27.7265625" customWidth="1"/>
    <col min="2057" max="2057" width="27" customWidth="1"/>
    <col min="2059" max="2059" width="10.26953125" bestFit="1" customWidth="1"/>
    <col min="2305" max="2305" width="12.453125" customWidth="1"/>
    <col min="2306" max="2306" width="75.54296875" customWidth="1"/>
    <col min="2307" max="2308" width="25" customWidth="1"/>
    <col min="2309" max="2312" width="27.7265625" customWidth="1"/>
    <col min="2313" max="2313" width="27" customWidth="1"/>
    <col min="2315" max="2315" width="10.26953125" bestFit="1" customWidth="1"/>
    <col min="2561" max="2561" width="12.453125" customWidth="1"/>
    <col min="2562" max="2562" width="75.54296875" customWidth="1"/>
    <col min="2563" max="2564" width="25" customWidth="1"/>
    <col min="2565" max="2568" width="27.7265625" customWidth="1"/>
    <col min="2569" max="2569" width="27" customWidth="1"/>
    <col min="2571" max="2571" width="10.26953125" bestFit="1" customWidth="1"/>
    <col min="2817" max="2817" width="12.453125" customWidth="1"/>
    <col min="2818" max="2818" width="75.54296875" customWidth="1"/>
    <col min="2819" max="2820" width="25" customWidth="1"/>
    <col min="2821" max="2824" width="27.7265625" customWidth="1"/>
    <col min="2825" max="2825" width="27" customWidth="1"/>
    <col min="2827" max="2827" width="10.26953125" bestFit="1" customWidth="1"/>
    <col min="3073" max="3073" width="12.453125" customWidth="1"/>
    <col min="3074" max="3074" width="75.54296875" customWidth="1"/>
    <col min="3075" max="3076" width="25" customWidth="1"/>
    <col min="3077" max="3080" width="27.7265625" customWidth="1"/>
    <col min="3081" max="3081" width="27" customWidth="1"/>
    <col min="3083" max="3083" width="10.26953125" bestFit="1" customWidth="1"/>
    <col min="3329" max="3329" width="12.453125" customWidth="1"/>
    <col min="3330" max="3330" width="75.54296875" customWidth="1"/>
    <col min="3331" max="3332" width="25" customWidth="1"/>
    <col min="3333" max="3336" width="27.7265625" customWidth="1"/>
    <col min="3337" max="3337" width="27" customWidth="1"/>
    <col min="3339" max="3339" width="10.26953125" bestFit="1" customWidth="1"/>
    <col min="3585" max="3585" width="12.453125" customWidth="1"/>
    <col min="3586" max="3586" width="75.54296875" customWidth="1"/>
    <col min="3587" max="3588" width="25" customWidth="1"/>
    <col min="3589" max="3592" width="27.7265625" customWidth="1"/>
    <col min="3593" max="3593" width="27" customWidth="1"/>
    <col min="3595" max="3595" width="10.26953125" bestFit="1" customWidth="1"/>
    <col min="3841" max="3841" width="12.453125" customWidth="1"/>
    <col min="3842" max="3842" width="75.54296875" customWidth="1"/>
    <col min="3843" max="3844" width="25" customWidth="1"/>
    <col min="3845" max="3848" width="27.7265625" customWidth="1"/>
    <col min="3849" max="3849" width="27" customWidth="1"/>
    <col min="3851" max="3851" width="10.26953125" bestFit="1" customWidth="1"/>
    <col min="4097" max="4097" width="12.453125" customWidth="1"/>
    <col min="4098" max="4098" width="75.54296875" customWidth="1"/>
    <col min="4099" max="4100" width="25" customWidth="1"/>
    <col min="4101" max="4104" width="27.7265625" customWidth="1"/>
    <col min="4105" max="4105" width="27" customWidth="1"/>
    <col min="4107" max="4107" width="10.26953125" bestFit="1" customWidth="1"/>
    <col min="4353" max="4353" width="12.453125" customWidth="1"/>
    <col min="4354" max="4354" width="75.54296875" customWidth="1"/>
    <col min="4355" max="4356" width="25" customWidth="1"/>
    <col min="4357" max="4360" width="27.7265625" customWidth="1"/>
    <col min="4361" max="4361" width="27" customWidth="1"/>
    <col min="4363" max="4363" width="10.26953125" bestFit="1" customWidth="1"/>
    <col min="4609" max="4609" width="12.453125" customWidth="1"/>
    <col min="4610" max="4610" width="75.54296875" customWidth="1"/>
    <col min="4611" max="4612" width="25" customWidth="1"/>
    <col min="4613" max="4616" width="27.7265625" customWidth="1"/>
    <col min="4617" max="4617" width="27" customWidth="1"/>
    <col min="4619" max="4619" width="10.26953125" bestFit="1" customWidth="1"/>
    <col min="4865" max="4865" width="12.453125" customWidth="1"/>
    <col min="4866" max="4866" width="75.54296875" customWidth="1"/>
    <col min="4867" max="4868" width="25" customWidth="1"/>
    <col min="4869" max="4872" width="27.7265625" customWidth="1"/>
    <col min="4873" max="4873" width="27" customWidth="1"/>
    <col min="4875" max="4875" width="10.26953125" bestFit="1" customWidth="1"/>
    <col min="5121" max="5121" width="12.453125" customWidth="1"/>
    <col min="5122" max="5122" width="75.54296875" customWidth="1"/>
    <col min="5123" max="5124" width="25" customWidth="1"/>
    <col min="5125" max="5128" width="27.7265625" customWidth="1"/>
    <col min="5129" max="5129" width="27" customWidth="1"/>
    <col min="5131" max="5131" width="10.26953125" bestFit="1" customWidth="1"/>
    <col min="5377" max="5377" width="12.453125" customWidth="1"/>
    <col min="5378" max="5378" width="75.54296875" customWidth="1"/>
    <col min="5379" max="5380" width="25" customWidth="1"/>
    <col min="5381" max="5384" width="27.7265625" customWidth="1"/>
    <col min="5385" max="5385" width="27" customWidth="1"/>
    <col min="5387" max="5387" width="10.26953125" bestFit="1" customWidth="1"/>
    <col min="5633" max="5633" width="12.453125" customWidth="1"/>
    <col min="5634" max="5634" width="75.54296875" customWidth="1"/>
    <col min="5635" max="5636" width="25" customWidth="1"/>
    <col min="5637" max="5640" width="27.7265625" customWidth="1"/>
    <col min="5641" max="5641" width="27" customWidth="1"/>
    <col min="5643" max="5643" width="10.26953125" bestFit="1" customWidth="1"/>
    <col min="5889" max="5889" width="12.453125" customWidth="1"/>
    <col min="5890" max="5890" width="75.54296875" customWidth="1"/>
    <col min="5891" max="5892" width="25" customWidth="1"/>
    <col min="5893" max="5896" width="27.7265625" customWidth="1"/>
    <col min="5897" max="5897" width="27" customWidth="1"/>
    <col min="5899" max="5899" width="10.26953125" bestFit="1" customWidth="1"/>
    <col min="6145" max="6145" width="12.453125" customWidth="1"/>
    <col min="6146" max="6146" width="75.54296875" customWidth="1"/>
    <col min="6147" max="6148" width="25" customWidth="1"/>
    <col min="6149" max="6152" width="27.7265625" customWidth="1"/>
    <col min="6153" max="6153" width="27" customWidth="1"/>
    <col min="6155" max="6155" width="10.26953125" bestFit="1" customWidth="1"/>
    <col min="6401" max="6401" width="12.453125" customWidth="1"/>
    <col min="6402" max="6402" width="75.54296875" customWidth="1"/>
    <col min="6403" max="6404" width="25" customWidth="1"/>
    <col min="6405" max="6408" width="27.7265625" customWidth="1"/>
    <col min="6409" max="6409" width="27" customWidth="1"/>
    <col min="6411" max="6411" width="10.26953125" bestFit="1" customWidth="1"/>
    <col min="6657" max="6657" width="12.453125" customWidth="1"/>
    <col min="6658" max="6658" width="75.54296875" customWidth="1"/>
    <col min="6659" max="6660" width="25" customWidth="1"/>
    <col min="6661" max="6664" width="27.7265625" customWidth="1"/>
    <col min="6665" max="6665" width="27" customWidth="1"/>
    <col min="6667" max="6667" width="10.26953125" bestFit="1" customWidth="1"/>
    <col min="6913" max="6913" width="12.453125" customWidth="1"/>
    <col min="6914" max="6914" width="75.54296875" customWidth="1"/>
    <col min="6915" max="6916" width="25" customWidth="1"/>
    <col min="6917" max="6920" width="27.7265625" customWidth="1"/>
    <col min="6921" max="6921" width="27" customWidth="1"/>
    <col min="6923" max="6923" width="10.26953125" bestFit="1" customWidth="1"/>
    <col min="7169" max="7169" width="12.453125" customWidth="1"/>
    <col min="7170" max="7170" width="75.54296875" customWidth="1"/>
    <col min="7171" max="7172" width="25" customWidth="1"/>
    <col min="7173" max="7176" width="27.7265625" customWidth="1"/>
    <col min="7177" max="7177" width="27" customWidth="1"/>
    <col min="7179" max="7179" width="10.26953125" bestFit="1" customWidth="1"/>
    <col min="7425" max="7425" width="12.453125" customWidth="1"/>
    <col min="7426" max="7426" width="75.54296875" customWidth="1"/>
    <col min="7427" max="7428" width="25" customWidth="1"/>
    <col min="7429" max="7432" width="27.7265625" customWidth="1"/>
    <col min="7433" max="7433" width="27" customWidth="1"/>
    <col min="7435" max="7435" width="10.26953125" bestFit="1" customWidth="1"/>
    <col min="7681" max="7681" width="12.453125" customWidth="1"/>
    <col min="7682" max="7682" width="75.54296875" customWidth="1"/>
    <col min="7683" max="7684" width="25" customWidth="1"/>
    <col min="7685" max="7688" width="27.7265625" customWidth="1"/>
    <col min="7689" max="7689" width="27" customWidth="1"/>
    <col min="7691" max="7691" width="10.26953125" bestFit="1" customWidth="1"/>
    <col min="7937" max="7937" width="12.453125" customWidth="1"/>
    <col min="7938" max="7938" width="75.54296875" customWidth="1"/>
    <col min="7939" max="7940" width="25" customWidth="1"/>
    <col min="7941" max="7944" width="27.7265625" customWidth="1"/>
    <col min="7945" max="7945" width="27" customWidth="1"/>
    <col min="7947" max="7947" width="10.26953125" bestFit="1" customWidth="1"/>
    <col min="8193" max="8193" width="12.453125" customWidth="1"/>
    <col min="8194" max="8194" width="75.54296875" customWidth="1"/>
    <col min="8195" max="8196" width="25" customWidth="1"/>
    <col min="8197" max="8200" width="27.7265625" customWidth="1"/>
    <col min="8201" max="8201" width="27" customWidth="1"/>
    <col min="8203" max="8203" width="10.26953125" bestFit="1" customWidth="1"/>
    <col min="8449" max="8449" width="12.453125" customWidth="1"/>
    <col min="8450" max="8450" width="75.54296875" customWidth="1"/>
    <col min="8451" max="8452" width="25" customWidth="1"/>
    <col min="8453" max="8456" width="27.7265625" customWidth="1"/>
    <col min="8457" max="8457" width="27" customWidth="1"/>
    <col min="8459" max="8459" width="10.26953125" bestFit="1" customWidth="1"/>
    <col min="8705" max="8705" width="12.453125" customWidth="1"/>
    <col min="8706" max="8706" width="75.54296875" customWidth="1"/>
    <col min="8707" max="8708" width="25" customWidth="1"/>
    <col min="8709" max="8712" width="27.7265625" customWidth="1"/>
    <col min="8713" max="8713" width="27" customWidth="1"/>
    <col min="8715" max="8715" width="10.26953125" bestFit="1" customWidth="1"/>
    <col min="8961" max="8961" width="12.453125" customWidth="1"/>
    <col min="8962" max="8962" width="75.54296875" customWidth="1"/>
    <col min="8963" max="8964" width="25" customWidth="1"/>
    <col min="8965" max="8968" width="27.7265625" customWidth="1"/>
    <col min="8969" max="8969" width="27" customWidth="1"/>
    <col min="8971" max="8971" width="10.26953125" bestFit="1" customWidth="1"/>
    <col min="9217" max="9217" width="12.453125" customWidth="1"/>
    <col min="9218" max="9218" width="75.54296875" customWidth="1"/>
    <col min="9219" max="9220" width="25" customWidth="1"/>
    <col min="9221" max="9224" width="27.7265625" customWidth="1"/>
    <col min="9225" max="9225" width="27" customWidth="1"/>
    <col min="9227" max="9227" width="10.26953125" bestFit="1" customWidth="1"/>
    <col min="9473" max="9473" width="12.453125" customWidth="1"/>
    <col min="9474" max="9474" width="75.54296875" customWidth="1"/>
    <col min="9475" max="9476" width="25" customWidth="1"/>
    <col min="9477" max="9480" width="27.7265625" customWidth="1"/>
    <col min="9481" max="9481" width="27" customWidth="1"/>
    <col min="9483" max="9483" width="10.26953125" bestFit="1" customWidth="1"/>
    <col min="9729" max="9729" width="12.453125" customWidth="1"/>
    <col min="9730" max="9730" width="75.54296875" customWidth="1"/>
    <col min="9731" max="9732" width="25" customWidth="1"/>
    <col min="9733" max="9736" width="27.7265625" customWidth="1"/>
    <col min="9737" max="9737" width="27" customWidth="1"/>
    <col min="9739" max="9739" width="10.26953125" bestFit="1" customWidth="1"/>
    <col min="9985" max="9985" width="12.453125" customWidth="1"/>
    <col min="9986" max="9986" width="75.54296875" customWidth="1"/>
    <col min="9987" max="9988" width="25" customWidth="1"/>
    <col min="9989" max="9992" width="27.7265625" customWidth="1"/>
    <col min="9993" max="9993" width="27" customWidth="1"/>
    <col min="9995" max="9995" width="10.26953125" bestFit="1" customWidth="1"/>
    <col min="10241" max="10241" width="12.453125" customWidth="1"/>
    <col min="10242" max="10242" width="75.54296875" customWidth="1"/>
    <col min="10243" max="10244" width="25" customWidth="1"/>
    <col min="10245" max="10248" width="27.7265625" customWidth="1"/>
    <col min="10249" max="10249" width="27" customWidth="1"/>
    <col min="10251" max="10251" width="10.26953125" bestFit="1" customWidth="1"/>
    <col min="10497" max="10497" width="12.453125" customWidth="1"/>
    <col min="10498" max="10498" width="75.54296875" customWidth="1"/>
    <col min="10499" max="10500" width="25" customWidth="1"/>
    <col min="10501" max="10504" width="27.7265625" customWidth="1"/>
    <col min="10505" max="10505" width="27" customWidth="1"/>
    <col min="10507" max="10507" width="10.26953125" bestFit="1" customWidth="1"/>
    <col min="10753" max="10753" width="12.453125" customWidth="1"/>
    <col min="10754" max="10754" width="75.54296875" customWidth="1"/>
    <col min="10755" max="10756" width="25" customWidth="1"/>
    <col min="10757" max="10760" width="27.7265625" customWidth="1"/>
    <col min="10761" max="10761" width="27" customWidth="1"/>
    <col min="10763" max="10763" width="10.26953125" bestFit="1" customWidth="1"/>
    <col min="11009" max="11009" width="12.453125" customWidth="1"/>
    <col min="11010" max="11010" width="75.54296875" customWidth="1"/>
    <col min="11011" max="11012" width="25" customWidth="1"/>
    <col min="11013" max="11016" width="27.7265625" customWidth="1"/>
    <col min="11017" max="11017" width="27" customWidth="1"/>
    <col min="11019" max="11019" width="10.26953125" bestFit="1" customWidth="1"/>
    <col min="11265" max="11265" width="12.453125" customWidth="1"/>
    <col min="11266" max="11266" width="75.54296875" customWidth="1"/>
    <col min="11267" max="11268" width="25" customWidth="1"/>
    <col min="11269" max="11272" width="27.7265625" customWidth="1"/>
    <col min="11273" max="11273" width="27" customWidth="1"/>
    <col min="11275" max="11275" width="10.26953125" bestFit="1" customWidth="1"/>
    <col min="11521" max="11521" width="12.453125" customWidth="1"/>
    <col min="11522" max="11522" width="75.54296875" customWidth="1"/>
    <col min="11523" max="11524" width="25" customWidth="1"/>
    <col min="11525" max="11528" width="27.7265625" customWidth="1"/>
    <col min="11529" max="11529" width="27" customWidth="1"/>
    <col min="11531" max="11531" width="10.26953125" bestFit="1" customWidth="1"/>
    <col min="11777" max="11777" width="12.453125" customWidth="1"/>
    <col min="11778" max="11778" width="75.54296875" customWidth="1"/>
    <col min="11779" max="11780" width="25" customWidth="1"/>
    <col min="11781" max="11784" width="27.7265625" customWidth="1"/>
    <col min="11785" max="11785" width="27" customWidth="1"/>
    <col min="11787" max="11787" width="10.26953125" bestFit="1" customWidth="1"/>
    <col min="12033" max="12033" width="12.453125" customWidth="1"/>
    <col min="12034" max="12034" width="75.54296875" customWidth="1"/>
    <col min="12035" max="12036" width="25" customWidth="1"/>
    <col min="12037" max="12040" width="27.7265625" customWidth="1"/>
    <col min="12041" max="12041" width="27" customWidth="1"/>
    <col min="12043" max="12043" width="10.26953125" bestFit="1" customWidth="1"/>
    <col min="12289" max="12289" width="12.453125" customWidth="1"/>
    <col min="12290" max="12290" width="75.54296875" customWidth="1"/>
    <col min="12291" max="12292" width="25" customWidth="1"/>
    <col min="12293" max="12296" width="27.7265625" customWidth="1"/>
    <col min="12297" max="12297" width="27" customWidth="1"/>
    <col min="12299" max="12299" width="10.26953125" bestFit="1" customWidth="1"/>
    <col min="12545" max="12545" width="12.453125" customWidth="1"/>
    <col min="12546" max="12546" width="75.54296875" customWidth="1"/>
    <col min="12547" max="12548" width="25" customWidth="1"/>
    <col min="12549" max="12552" width="27.7265625" customWidth="1"/>
    <col min="12553" max="12553" width="27" customWidth="1"/>
    <col min="12555" max="12555" width="10.26953125" bestFit="1" customWidth="1"/>
    <col min="12801" max="12801" width="12.453125" customWidth="1"/>
    <col min="12802" max="12802" width="75.54296875" customWidth="1"/>
    <col min="12803" max="12804" width="25" customWidth="1"/>
    <col min="12805" max="12808" width="27.7265625" customWidth="1"/>
    <col min="12809" max="12809" width="27" customWidth="1"/>
    <col min="12811" max="12811" width="10.26953125" bestFit="1" customWidth="1"/>
    <col min="13057" max="13057" width="12.453125" customWidth="1"/>
    <col min="13058" max="13058" width="75.54296875" customWidth="1"/>
    <col min="13059" max="13060" width="25" customWidth="1"/>
    <col min="13061" max="13064" width="27.7265625" customWidth="1"/>
    <col min="13065" max="13065" width="27" customWidth="1"/>
    <col min="13067" max="13067" width="10.26953125" bestFit="1" customWidth="1"/>
    <col min="13313" max="13313" width="12.453125" customWidth="1"/>
    <col min="13314" max="13314" width="75.54296875" customWidth="1"/>
    <col min="13315" max="13316" width="25" customWidth="1"/>
    <col min="13317" max="13320" width="27.7265625" customWidth="1"/>
    <col min="13321" max="13321" width="27" customWidth="1"/>
    <col min="13323" max="13323" width="10.26953125" bestFit="1" customWidth="1"/>
    <col min="13569" max="13569" width="12.453125" customWidth="1"/>
    <col min="13570" max="13570" width="75.54296875" customWidth="1"/>
    <col min="13571" max="13572" width="25" customWidth="1"/>
    <col min="13573" max="13576" width="27.7265625" customWidth="1"/>
    <col min="13577" max="13577" width="27" customWidth="1"/>
    <col min="13579" max="13579" width="10.26953125" bestFit="1" customWidth="1"/>
    <col min="13825" max="13825" width="12.453125" customWidth="1"/>
    <col min="13826" max="13826" width="75.54296875" customWidth="1"/>
    <col min="13827" max="13828" width="25" customWidth="1"/>
    <col min="13829" max="13832" width="27.7265625" customWidth="1"/>
    <col min="13833" max="13833" width="27" customWidth="1"/>
    <col min="13835" max="13835" width="10.26953125" bestFit="1" customWidth="1"/>
    <col min="14081" max="14081" width="12.453125" customWidth="1"/>
    <col min="14082" max="14082" width="75.54296875" customWidth="1"/>
    <col min="14083" max="14084" width="25" customWidth="1"/>
    <col min="14085" max="14088" width="27.7265625" customWidth="1"/>
    <col min="14089" max="14089" width="27" customWidth="1"/>
    <col min="14091" max="14091" width="10.26953125" bestFit="1" customWidth="1"/>
    <col min="14337" max="14337" width="12.453125" customWidth="1"/>
    <col min="14338" max="14338" width="75.54296875" customWidth="1"/>
    <col min="14339" max="14340" width="25" customWidth="1"/>
    <col min="14341" max="14344" width="27.7265625" customWidth="1"/>
    <col min="14345" max="14345" width="27" customWidth="1"/>
    <col min="14347" max="14347" width="10.26953125" bestFit="1" customWidth="1"/>
    <col min="14593" max="14593" width="12.453125" customWidth="1"/>
    <col min="14594" max="14594" width="75.54296875" customWidth="1"/>
    <col min="14595" max="14596" width="25" customWidth="1"/>
    <col min="14597" max="14600" width="27.7265625" customWidth="1"/>
    <col min="14601" max="14601" width="27" customWidth="1"/>
    <col min="14603" max="14603" width="10.26953125" bestFit="1" customWidth="1"/>
    <col min="14849" max="14849" width="12.453125" customWidth="1"/>
    <col min="14850" max="14850" width="75.54296875" customWidth="1"/>
    <col min="14851" max="14852" width="25" customWidth="1"/>
    <col min="14853" max="14856" width="27.7265625" customWidth="1"/>
    <col min="14857" max="14857" width="27" customWidth="1"/>
    <col min="14859" max="14859" width="10.26953125" bestFit="1" customWidth="1"/>
    <col min="15105" max="15105" width="12.453125" customWidth="1"/>
    <col min="15106" max="15106" width="75.54296875" customWidth="1"/>
    <col min="15107" max="15108" width="25" customWidth="1"/>
    <col min="15109" max="15112" width="27.7265625" customWidth="1"/>
    <col min="15113" max="15113" width="27" customWidth="1"/>
    <col min="15115" max="15115" width="10.26953125" bestFit="1" customWidth="1"/>
    <col min="15361" max="15361" width="12.453125" customWidth="1"/>
    <col min="15362" max="15362" width="75.54296875" customWidth="1"/>
    <col min="15363" max="15364" width="25" customWidth="1"/>
    <col min="15365" max="15368" width="27.7265625" customWidth="1"/>
    <col min="15369" max="15369" width="27" customWidth="1"/>
    <col min="15371" max="15371" width="10.26953125" bestFit="1" customWidth="1"/>
    <col min="15617" max="15617" width="12.453125" customWidth="1"/>
    <col min="15618" max="15618" width="75.54296875" customWidth="1"/>
    <col min="15619" max="15620" width="25" customWidth="1"/>
    <col min="15621" max="15624" width="27.7265625" customWidth="1"/>
    <col min="15625" max="15625" width="27" customWidth="1"/>
    <col min="15627" max="15627" width="10.26953125" bestFit="1" customWidth="1"/>
    <col min="15873" max="15873" width="12.453125" customWidth="1"/>
    <col min="15874" max="15874" width="75.54296875" customWidth="1"/>
    <col min="15875" max="15876" width="25" customWidth="1"/>
    <col min="15877" max="15880" width="27.7265625" customWidth="1"/>
    <col min="15881" max="15881" width="27" customWidth="1"/>
    <col min="15883" max="15883" width="10.26953125" bestFit="1" customWidth="1"/>
    <col min="16129" max="16129" width="12.453125" customWidth="1"/>
    <col min="16130" max="16130" width="75.54296875" customWidth="1"/>
    <col min="16131" max="16132" width="25" customWidth="1"/>
    <col min="16133" max="16136" width="27.7265625" customWidth="1"/>
    <col min="16137" max="16137" width="27" customWidth="1"/>
    <col min="16139" max="16139" width="10.26953125" bestFit="1" customWidth="1"/>
  </cols>
  <sheetData>
    <row r="1" spans="1:9" ht="13" x14ac:dyDescent="0.3">
      <c r="A1" s="57" t="s">
        <v>0</v>
      </c>
      <c r="B1" s="58"/>
      <c r="C1" s="58"/>
      <c r="D1" s="58"/>
      <c r="E1" s="58"/>
      <c r="F1" s="58"/>
      <c r="G1" s="58"/>
      <c r="H1" s="58"/>
      <c r="I1" s="59"/>
    </row>
    <row r="2" spans="1:9" ht="13" x14ac:dyDescent="0.3">
      <c r="A2" s="46" t="s">
        <v>1</v>
      </c>
      <c r="B2" s="47"/>
      <c r="C2" s="47"/>
      <c r="D2" s="47"/>
      <c r="E2" s="47"/>
      <c r="F2" s="47"/>
      <c r="G2" s="47"/>
      <c r="H2" s="47"/>
      <c r="I2" s="48"/>
    </row>
    <row r="3" spans="1:9" x14ac:dyDescent="0.25">
      <c r="A3" s="1"/>
      <c r="C3" s="49"/>
      <c r="D3" s="50"/>
      <c r="E3" s="50"/>
      <c r="F3" s="50"/>
      <c r="G3" s="50"/>
      <c r="H3" s="50"/>
      <c r="I3" s="55"/>
    </row>
    <row r="4" spans="1:9" ht="13.5" customHeight="1" x14ac:dyDescent="0.25">
      <c r="A4" s="1"/>
      <c r="C4" s="51"/>
      <c r="D4" s="52"/>
      <c r="E4" s="52"/>
      <c r="F4" s="52"/>
      <c r="G4" s="3"/>
      <c r="H4" s="3"/>
      <c r="I4" s="56"/>
    </row>
    <row r="5" spans="1:9" ht="39" x14ac:dyDescent="0.25">
      <c r="A5" s="1"/>
      <c r="C5" s="4" t="s">
        <v>2</v>
      </c>
      <c r="D5" s="4" t="s">
        <v>3</v>
      </c>
      <c r="E5" s="4" t="s">
        <v>4</v>
      </c>
      <c r="F5" s="53" t="s">
        <v>5</v>
      </c>
      <c r="G5" s="54"/>
      <c r="H5" s="4" t="s">
        <v>6</v>
      </c>
      <c r="I5" s="4" t="s">
        <v>7</v>
      </c>
    </row>
    <row r="6" spans="1:9" ht="39" x14ac:dyDescent="0.3">
      <c r="A6" s="1"/>
      <c r="C6" s="5"/>
      <c r="D6" s="6"/>
      <c r="E6" s="5"/>
      <c r="F6" s="5" t="s">
        <v>8</v>
      </c>
      <c r="G6" s="5" t="s">
        <v>9</v>
      </c>
      <c r="H6" s="7"/>
      <c r="I6" s="45"/>
    </row>
    <row r="7" spans="1:9" x14ac:dyDescent="0.25">
      <c r="A7" s="9"/>
      <c r="B7" s="10"/>
      <c r="C7" s="11"/>
      <c r="D7" s="12"/>
      <c r="E7" s="12"/>
      <c r="F7" s="12"/>
      <c r="G7" s="12"/>
      <c r="H7" s="12"/>
      <c r="I7" s="13"/>
    </row>
    <row r="8" spans="1:9" x14ac:dyDescent="0.25">
      <c r="A8" s="9"/>
      <c r="B8" s="10"/>
      <c r="C8" s="11"/>
      <c r="D8" s="11"/>
      <c r="E8" s="11"/>
      <c r="F8" s="11"/>
      <c r="G8" s="11"/>
      <c r="H8" s="11"/>
      <c r="I8" s="13"/>
    </row>
    <row r="9" spans="1:9" x14ac:dyDescent="0.25">
      <c r="A9" s="9"/>
      <c r="B9" s="10"/>
      <c r="C9" s="11"/>
      <c r="D9" s="11"/>
      <c r="E9" s="11"/>
      <c r="F9" s="11"/>
      <c r="G9" s="11"/>
      <c r="H9" s="11"/>
      <c r="I9" s="14"/>
    </row>
    <row r="10" spans="1:9" s="19" customFormat="1" ht="13" x14ac:dyDescent="0.3">
      <c r="A10" s="15" t="s">
        <v>10</v>
      </c>
      <c r="B10" s="16" t="s">
        <v>11</v>
      </c>
      <c r="C10" s="17"/>
      <c r="D10" s="17"/>
      <c r="E10" s="17"/>
      <c r="F10" s="17"/>
      <c r="G10" s="17"/>
      <c r="H10" s="17"/>
      <c r="I10" s="18"/>
    </row>
    <row r="11" spans="1:9" s="19" customFormat="1" ht="13" x14ac:dyDescent="0.3">
      <c r="A11" s="15"/>
      <c r="B11" s="16"/>
      <c r="C11" s="17"/>
      <c r="D11" s="17"/>
      <c r="E11" s="17"/>
      <c r="F11" s="17"/>
      <c r="G11" s="17"/>
      <c r="H11" s="17"/>
      <c r="I11" s="17"/>
    </row>
    <row r="12" spans="1:9" s="19" customFormat="1" ht="13" x14ac:dyDescent="0.3">
      <c r="A12" s="15" t="s">
        <v>12</v>
      </c>
      <c r="B12" s="20" t="s">
        <v>11</v>
      </c>
      <c r="C12" s="21">
        <f>SUM(C13:C23)</f>
        <v>22071368.199429125</v>
      </c>
      <c r="D12" s="21">
        <f>SUM(D13:D23)</f>
        <v>147072.36119999998</v>
      </c>
      <c r="E12" s="21">
        <f>SUM(E13:E23)</f>
        <v>880637.47828303464</v>
      </c>
      <c r="F12" s="21">
        <f>SUM(F13:F23)</f>
        <v>78633.489799999996</v>
      </c>
      <c r="G12" s="21">
        <f>SUM(G13:G18)</f>
        <v>316873.50128784234</v>
      </c>
      <c r="H12" s="21">
        <f>SUM(H13:H21)</f>
        <v>0</v>
      </c>
      <c r="I12" s="22">
        <f>SUM(C12:H12)</f>
        <v>23494585.030000005</v>
      </c>
    </row>
    <row r="13" spans="1:9" x14ac:dyDescent="0.25">
      <c r="A13" s="9"/>
      <c r="B13" s="10"/>
      <c r="C13" s="14"/>
      <c r="D13" s="14"/>
      <c r="E13" s="14"/>
      <c r="F13" s="14"/>
      <c r="G13" s="14"/>
      <c r="H13" s="14"/>
      <c r="I13" s="23"/>
    </row>
    <row r="14" spans="1:9" x14ac:dyDescent="0.25">
      <c r="A14" s="9"/>
      <c r="B14" s="10" t="s">
        <v>13</v>
      </c>
      <c r="C14" s="14">
        <f>'[3]Competitività e sviluppo imp.'!D10</f>
        <v>20831975.134429123</v>
      </c>
      <c r="D14" s="14">
        <f>'[3]Regolazione dei mercati'!C9</f>
        <v>147072.36119999998</v>
      </c>
      <c r="E14" s="14">
        <f>'[3]Com. int.le e internaz. imp.'!C9</f>
        <v>311981.98328303464</v>
      </c>
      <c r="F14" s="14">
        <f>'[3]Serv. istituz. e gen.'!D9</f>
        <v>78633.489799999996</v>
      </c>
      <c r="G14" s="14">
        <f>'[3]Serv. istituz. e gen.'!C9</f>
        <v>316873.50128784234</v>
      </c>
      <c r="H14" s="14"/>
      <c r="I14" s="23">
        <f>SUM(C14:H14)</f>
        <v>21686536.470000003</v>
      </c>
    </row>
    <row r="15" spans="1:9" x14ac:dyDescent="0.25">
      <c r="A15" s="9"/>
      <c r="B15" s="10"/>
      <c r="C15" s="14"/>
      <c r="D15" s="14"/>
      <c r="E15" s="14"/>
      <c r="F15" s="14"/>
      <c r="G15" s="14"/>
      <c r="H15" s="14"/>
      <c r="I15" s="23"/>
    </row>
    <row r="16" spans="1:9" x14ac:dyDescent="0.25">
      <c r="A16" s="9"/>
      <c r="B16" s="10" t="s">
        <v>14</v>
      </c>
      <c r="C16" s="14">
        <f>'[3]Competitività e sviluppo imp.'!D12</f>
        <v>146918.75</v>
      </c>
      <c r="D16" s="14">
        <f>'[3]Regolazione dei mercati'!C11</f>
        <v>0</v>
      </c>
      <c r="E16" s="14">
        <f>'[3]Com. int.le e internaz. imp.'!C11</f>
        <v>0</v>
      </c>
      <c r="F16" s="14"/>
      <c r="G16" s="14">
        <f>'[3]Serv. istituz. e gen.'!C11</f>
        <v>0</v>
      </c>
      <c r="H16" s="14"/>
      <c r="I16" s="23">
        <f>SUM(C16:H16)</f>
        <v>146918.75</v>
      </c>
    </row>
    <row r="17" spans="1:9" x14ac:dyDescent="0.25">
      <c r="A17" s="9"/>
      <c r="B17" s="10"/>
      <c r="C17" s="14">
        <f>'[3]Competitività e sviluppo imp.'!D13</f>
        <v>0</v>
      </c>
      <c r="D17" s="14"/>
      <c r="E17" s="14"/>
      <c r="F17" s="14"/>
      <c r="G17" s="14"/>
      <c r="H17" s="14"/>
      <c r="I17" s="23"/>
    </row>
    <row r="18" spans="1:9" x14ac:dyDescent="0.25">
      <c r="A18" s="9"/>
      <c r="B18" s="10" t="s">
        <v>15</v>
      </c>
      <c r="C18" s="14">
        <f>'[3]Competitività e sviluppo imp.'!D14</f>
        <v>1092474.3149999999</v>
      </c>
      <c r="D18" s="14">
        <f>'[3]Regolazione dei mercati'!C13</f>
        <v>0</v>
      </c>
      <c r="E18" s="14">
        <f>'[3]Com. int.le e internaz. imp.'!C13</f>
        <v>568655.495</v>
      </c>
      <c r="F18" s="14"/>
      <c r="G18" s="14">
        <f>'[3]Serv. istituz. e gen.'!C13</f>
        <v>0</v>
      </c>
      <c r="H18" s="14"/>
      <c r="I18" s="23">
        <f>SUM(C18:H18)</f>
        <v>1661129.81</v>
      </c>
    </row>
    <row r="19" spans="1:9" x14ac:dyDescent="0.25">
      <c r="A19" s="9"/>
      <c r="B19" s="10"/>
      <c r="C19" s="14"/>
      <c r="D19" s="14"/>
      <c r="E19" s="14"/>
      <c r="F19" s="14"/>
      <c r="G19" s="14"/>
      <c r="H19" s="14"/>
      <c r="I19" s="23"/>
    </row>
    <row r="20" spans="1:9" x14ac:dyDescent="0.25">
      <c r="A20" s="9"/>
      <c r="B20" s="10"/>
      <c r="C20" s="14"/>
      <c r="D20" s="14"/>
      <c r="E20" s="14"/>
      <c r="F20" s="14"/>
      <c r="G20" s="14"/>
      <c r="H20" s="14"/>
      <c r="I20" s="23"/>
    </row>
    <row r="21" spans="1:9" x14ac:dyDescent="0.25">
      <c r="A21" s="9"/>
      <c r="B21" s="10"/>
      <c r="C21" s="14"/>
      <c r="D21" s="14"/>
      <c r="E21" s="14"/>
      <c r="F21" s="14"/>
      <c r="G21" s="14"/>
      <c r="H21" s="14"/>
      <c r="I21" s="23"/>
    </row>
    <row r="22" spans="1:9" s="19" customFormat="1" ht="13" x14ac:dyDescent="0.3">
      <c r="A22" s="15" t="s">
        <v>16</v>
      </c>
      <c r="B22" s="16" t="s">
        <v>17</v>
      </c>
      <c r="C22" s="17"/>
      <c r="D22" s="17"/>
      <c r="E22" s="17"/>
      <c r="F22" s="17"/>
      <c r="G22" s="17"/>
      <c r="H22" s="17"/>
      <c r="I22" s="23"/>
    </row>
    <row r="23" spans="1:9" x14ac:dyDescent="0.25">
      <c r="A23" s="9"/>
      <c r="B23" s="10"/>
      <c r="C23" s="14"/>
      <c r="D23" s="14"/>
      <c r="E23" s="14"/>
      <c r="F23" s="14"/>
      <c r="G23" s="14"/>
      <c r="H23" s="14"/>
      <c r="I23" s="23"/>
    </row>
    <row r="24" spans="1:9" ht="13" x14ac:dyDescent="0.3">
      <c r="A24" s="9"/>
      <c r="B24" s="20" t="s">
        <v>18</v>
      </c>
      <c r="C24" s="21">
        <f>SUM(C25:C28)</f>
        <v>150395.36210616794</v>
      </c>
      <c r="D24" s="21">
        <f>SUM(D25:D28)</f>
        <v>148.428</v>
      </c>
      <c r="E24" s="21">
        <f>SUM(E25:E29)</f>
        <v>5138.2441680893671</v>
      </c>
      <c r="F24" s="21"/>
      <c r="G24" s="21">
        <f>G26+G28</f>
        <v>9103.4457257426675</v>
      </c>
      <c r="H24" s="21"/>
      <c r="I24" s="22">
        <f>SUM(C24:H24)</f>
        <v>164785.47999999998</v>
      </c>
    </row>
    <row r="25" spans="1:9" x14ac:dyDescent="0.25">
      <c r="A25" s="9"/>
      <c r="B25" s="10"/>
      <c r="C25" s="14"/>
      <c r="D25" s="14"/>
      <c r="E25" s="14"/>
      <c r="F25" s="14"/>
      <c r="G25" s="14"/>
      <c r="H25" s="14"/>
      <c r="I25" s="23"/>
    </row>
    <row r="26" spans="1:9" x14ac:dyDescent="0.25">
      <c r="A26" s="9"/>
      <c r="B26" s="10" t="s">
        <v>19</v>
      </c>
      <c r="C26" s="14">
        <f>'[3]Competitività e sviluppo imp.'!D22</f>
        <v>6960.03</v>
      </c>
      <c r="D26" s="14"/>
      <c r="E26" s="14">
        <f>'[3]Com. int.le e internaz. imp.'!C21</f>
        <v>4500</v>
      </c>
      <c r="F26" s="14"/>
      <c r="G26" s="14">
        <f>'[3]Serv. istituz. e gen.'!C21</f>
        <v>8561.34</v>
      </c>
      <c r="H26" s="14"/>
      <c r="I26" s="23">
        <f>SUM(C26:H26)</f>
        <v>20021.37</v>
      </c>
    </row>
    <row r="27" spans="1:9" x14ac:dyDescent="0.25">
      <c r="A27" s="9"/>
      <c r="B27" s="10"/>
      <c r="C27" s="14"/>
      <c r="D27" s="14"/>
      <c r="E27" s="14"/>
      <c r="F27" s="14"/>
      <c r="G27" s="14"/>
      <c r="H27" s="14"/>
      <c r="I27" s="23"/>
    </row>
    <row r="28" spans="1:9" x14ac:dyDescent="0.25">
      <c r="A28" s="9"/>
      <c r="B28" s="24" t="s">
        <v>20</v>
      </c>
      <c r="C28" s="14">
        <f>'[3]Competitività e sviluppo imp.'!D24</f>
        <v>143435.33210616795</v>
      </c>
      <c r="D28" s="14">
        <f>'[3]Regolazione dei mercati'!C21</f>
        <v>148.428</v>
      </c>
      <c r="E28" s="14">
        <f>'[3]Com. int.le e internaz. imp.'!C23</f>
        <v>638.24416808936712</v>
      </c>
      <c r="F28" s="14"/>
      <c r="G28" s="14">
        <f>'[3]Serv. istituz. e gen.'!C23</f>
        <v>542.10572574266735</v>
      </c>
      <c r="H28" s="14"/>
      <c r="I28" s="23"/>
    </row>
    <row r="29" spans="1:9" x14ac:dyDescent="0.25">
      <c r="A29" s="9"/>
      <c r="B29" s="10"/>
      <c r="C29" s="14"/>
      <c r="D29" s="14"/>
      <c r="E29" s="14"/>
      <c r="F29" s="14"/>
      <c r="G29" s="14"/>
      <c r="H29" s="14"/>
      <c r="I29" s="23"/>
    </row>
    <row r="30" spans="1:9" ht="13" x14ac:dyDescent="0.3">
      <c r="A30" s="9"/>
      <c r="B30" s="25" t="s">
        <v>21</v>
      </c>
      <c r="C30" s="26">
        <f>SUM(C31:C34)</f>
        <v>140.17906487417406</v>
      </c>
      <c r="D30" s="26">
        <f>SUM(D31:D34)</f>
        <v>12.316331999999999</v>
      </c>
      <c r="E30" s="26">
        <f>SUM(E31:E34)</f>
        <v>34.031486076834902</v>
      </c>
      <c r="F30" s="26"/>
      <c r="G30" s="26">
        <f>SUM(G31:G33)</f>
        <v>44.983117048991005</v>
      </c>
      <c r="H30" s="26"/>
      <c r="I30" s="22">
        <f>SUM(C30:H30)</f>
        <v>231.50999999999996</v>
      </c>
    </row>
    <row r="31" spans="1:9" x14ac:dyDescent="0.25">
      <c r="A31" s="9"/>
      <c r="B31" s="10"/>
      <c r="C31" s="14"/>
      <c r="D31" s="14"/>
      <c r="E31" s="14"/>
      <c r="F31" s="14"/>
      <c r="G31" s="14"/>
      <c r="H31" s="14"/>
      <c r="I31" s="23"/>
    </row>
    <row r="32" spans="1:9" x14ac:dyDescent="0.25">
      <c r="A32" s="9"/>
      <c r="B32" s="10" t="s">
        <v>22</v>
      </c>
      <c r="C32" s="14">
        <f>'[3]Competitività e sviluppo imp.'!D28</f>
        <v>140.17906487417406</v>
      </c>
      <c r="D32" s="14">
        <f>'[3]Regolazione dei mercati'!C25</f>
        <v>12.316331999999999</v>
      </c>
      <c r="E32" s="14">
        <f>'[3]Com. int.le e internaz. imp.'!C27</f>
        <v>34.031486076834902</v>
      </c>
      <c r="F32" s="14"/>
      <c r="G32" s="14">
        <f>'[3]Serv. istituz. e gen.'!C27</f>
        <v>44.983117048991005</v>
      </c>
      <c r="H32" s="14"/>
      <c r="I32" s="23">
        <f>SUM(C32:H32)</f>
        <v>231.50999999999996</v>
      </c>
    </row>
    <row r="33" spans="1:9" x14ac:dyDescent="0.25">
      <c r="A33" s="9"/>
      <c r="B33" s="10"/>
      <c r="C33" s="14"/>
      <c r="D33" s="14"/>
      <c r="E33" s="14"/>
      <c r="F33" s="14"/>
      <c r="G33" s="14"/>
      <c r="H33" s="14"/>
      <c r="I33" s="23"/>
    </row>
    <row r="34" spans="1:9" x14ac:dyDescent="0.25">
      <c r="A34" s="9"/>
      <c r="B34" s="10"/>
      <c r="C34" s="14"/>
      <c r="D34" s="14"/>
      <c r="E34" s="14"/>
      <c r="F34" s="14"/>
      <c r="G34" s="14"/>
      <c r="H34" s="14"/>
      <c r="I34" s="23"/>
    </row>
    <row r="35" spans="1:9" x14ac:dyDescent="0.25">
      <c r="A35" s="9"/>
      <c r="B35" s="25" t="s">
        <v>23</v>
      </c>
      <c r="C35" s="26"/>
      <c r="D35" s="26"/>
      <c r="E35" s="26"/>
      <c r="F35" s="26"/>
      <c r="G35" s="26">
        <f>SUM(G36:G41)</f>
        <v>0</v>
      </c>
      <c r="H35" s="26"/>
      <c r="I35" s="27">
        <f>SUM(C35:H35)</f>
        <v>0</v>
      </c>
    </row>
    <row r="36" spans="1:9" x14ac:dyDescent="0.25">
      <c r="A36" s="9"/>
      <c r="B36" s="10"/>
      <c r="C36" s="14"/>
      <c r="D36" s="14"/>
      <c r="E36" s="14"/>
      <c r="F36" s="14"/>
      <c r="G36" s="14"/>
      <c r="H36" s="14"/>
      <c r="I36" s="23"/>
    </row>
    <row r="37" spans="1:9" x14ac:dyDescent="0.25">
      <c r="A37" s="9"/>
      <c r="B37" s="10" t="s">
        <v>24</v>
      </c>
      <c r="C37" s="14"/>
      <c r="D37" s="14"/>
      <c r="E37" s="14"/>
      <c r="F37" s="14"/>
      <c r="G37" s="14">
        <f>'[3]Serv. istituz. e gen.'!C32</f>
        <v>0</v>
      </c>
      <c r="H37" s="14"/>
      <c r="I37" s="23">
        <f>SUM(C37:H37)</f>
        <v>0</v>
      </c>
    </row>
    <row r="38" spans="1:9" x14ac:dyDescent="0.25">
      <c r="A38" s="9"/>
      <c r="B38" s="10"/>
      <c r="C38" s="14"/>
      <c r="D38" s="14"/>
      <c r="E38" s="14"/>
      <c r="F38" s="14"/>
      <c r="G38" s="14"/>
      <c r="H38" s="14"/>
      <c r="I38" s="23"/>
    </row>
    <row r="39" spans="1:9" x14ac:dyDescent="0.25">
      <c r="A39" s="9"/>
      <c r="B39" s="10" t="s">
        <v>25</v>
      </c>
      <c r="C39" s="14"/>
      <c r="D39" s="14"/>
      <c r="E39" s="14"/>
      <c r="F39" s="14"/>
      <c r="G39" s="14"/>
      <c r="H39" s="14"/>
      <c r="I39" s="23"/>
    </row>
    <row r="40" spans="1:9" x14ac:dyDescent="0.25">
      <c r="A40" s="9"/>
      <c r="B40" s="10"/>
      <c r="C40" s="14"/>
      <c r="D40" s="14"/>
      <c r="E40" s="14"/>
      <c r="F40" s="14"/>
      <c r="G40" s="14"/>
      <c r="H40" s="14"/>
      <c r="I40" s="23"/>
    </row>
    <row r="41" spans="1:9" s="19" customFormat="1" ht="13" x14ac:dyDescent="0.3">
      <c r="A41" s="15" t="s">
        <v>16</v>
      </c>
      <c r="B41" s="16" t="s">
        <v>26</v>
      </c>
      <c r="C41" s="17"/>
      <c r="D41" s="17"/>
      <c r="E41" s="17"/>
      <c r="F41" s="17"/>
      <c r="G41" s="17"/>
      <c r="H41" s="17"/>
      <c r="I41" s="23"/>
    </row>
    <row r="42" spans="1:9" ht="13" x14ac:dyDescent="0.3">
      <c r="A42" s="9"/>
      <c r="B42" s="10"/>
      <c r="C42" s="14"/>
      <c r="D42" s="14"/>
      <c r="E42" s="14"/>
      <c r="F42" s="14"/>
      <c r="G42" s="14"/>
      <c r="H42" s="14"/>
      <c r="I42" s="17"/>
    </row>
    <row r="43" spans="1:9" ht="13" x14ac:dyDescent="0.3">
      <c r="A43" s="9"/>
      <c r="B43" s="25" t="s">
        <v>27</v>
      </c>
      <c r="C43" s="26">
        <f>C49</f>
        <v>0</v>
      </c>
      <c r="D43" s="26"/>
      <c r="E43" s="26"/>
      <c r="F43" s="26"/>
      <c r="G43" s="26">
        <f>SUM(G44:G49)</f>
        <v>0</v>
      </c>
      <c r="H43" s="26">
        <f>H49</f>
        <v>4923.03</v>
      </c>
      <c r="I43" s="22">
        <f>SUM(C43:H43)</f>
        <v>4923.03</v>
      </c>
    </row>
    <row r="44" spans="1:9" x14ac:dyDescent="0.25">
      <c r="A44" s="9"/>
      <c r="B44" s="10"/>
      <c r="C44" s="14"/>
      <c r="D44" s="14"/>
      <c r="E44" s="14"/>
      <c r="F44" s="14"/>
      <c r="G44" s="14"/>
      <c r="H44" s="14"/>
      <c r="I44" s="23"/>
    </row>
    <row r="45" spans="1:9" x14ac:dyDescent="0.25">
      <c r="A45" s="9"/>
      <c r="B45" s="10" t="s">
        <v>28</v>
      </c>
      <c r="C45" s="14"/>
      <c r="D45" s="14"/>
      <c r="E45" s="14"/>
      <c r="F45" s="14"/>
      <c r="G45" s="14"/>
      <c r="H45" s="14"/>
      <c r="I45" s="23"/>
    </row>
    <row r="46" spans="1:9" x14ac:dyDescent="0.25">
      <c r="A46" s="9"/>
      <c r="B46" s="10"/>
      <c r="C46" s="14"/>
      <c r="D46" s="14"/>
      <c r="E46" s="14"/>
      <c r="F46" s="14"/>
      <c r="G46" s="14"/>
      <c r="H46" s="14"/>
      <c r="I46" s="23"/>
    </row>
    <row r="47" spans="1:9" x14ac:dyDescent="0.25">
      <c r="A47" s="9"/>
      <c r="B47" s="10" t="s">
        <v>29</v>
      </c>
      <c r="C47" s="28"/>
      <c r="D47" s="14"/>
      <c r="E47" s="14"/>
      <c r="F47" s="14"/>
      <c r="G47" s="14"/>
      <c r="H47" s="14"/>
      <c r="I47" s="23">
        <f>SUM(C47:H47)</f>
        <v>0</v>
      </c>
    </row>
    <row r="48" spans="1:9" x14ac:dyDescent="0.25">
      <c r="A48" s="9"/>
      <c r="B48" s="24"/>
      <c r="C48" s="14"/>
      <c r="D48" s="14"/>
      <c r="E48" s="14"/>
      <c r="F48" s="14"/>
      <c r="G48" s="14"/>
      <c r="H48" s="14"/>
      <c r="I48" s="23"/>
    </row>
    <row r="49" spans="1:11" x14ac:dyDescent="0.25">
      <c r="A49" s="9"/>
      <c r="B49" s="24" t="s">
        <v>30</v>
      </c>
      <c r="C49" s="14"/>
      <c r="D49" s="14"/>
      <c r="E49" s="14"/>
      <c r="F49" s="14"/>
      <c r="G49" s="14"/>
      <c r="H49" s="14">
        <f>'[3]Ripartizione per totale '!H41</f>
        <v>4923.03</v>
      </c>
      <c r="I49" s="23">
        <f>SUM(C49:H49)</f>
        <v>4923.03</v>
      </c>
    </row>
    <row r="50" spans="1:11" ht="10.5" customHeight="1" x14ac:dyDescent="0.3">
      <c r="A50" s="9"/>
      <c r="B50" s="10"/>
      <c r="C50" s="14"/>
      <c r="D50" s="14"/>
      <c r="E50" s="14"/>
      <c r="F50" s="14"/>
      <c r="G50" s="14"/>
      <c r="H50" s="14"/>
      <c r="I50" s="17"/>
    </row>
    <row r="51" spans="1:11" ht="13" x14ac:dyDescent="0.3">
      <c r="A51" s="9"/>
      <c r="B51" s="25" t="s">
        <v>31</v>
      </c>
      <c r="C51" s="26">
        <f>SUM(C52:C57)</f>
        <v>0</v>
      </c>
      <c r="D51" s="26">
        <f>SUM(D52:D57)</f>
        <v>0</v>
      </c>
      <c r="E51" s="26">
        <f>SUM(E52:E57)</f>
        <v>0</v>
      </c>
      <c r="F51" s="26">
        <f>SUM(F52:F57)</f>
        <v>0</v>
      </c>
      <c r="G51" s="26">
        <f>SUM(G52:G57)</f>
        <v>0</v>
      </c>
      <c r="H51" s="26"/>
      <c r="I51" s="22">
        <f>SUM(C51:H51)</f>
        <v>0</v>
      </c>
    </row>
    <row r="52" spans="1:11" x14ac:dyDescent="0.25">
      <c r="A52" s="9"/>
      <c r="B52" s="10"/>
      <c r="C52" s="29"/>
      <c r="D52" s="29"/>
      <c r="E52" s="29"/>
      <c r="F52" s="29"/>
      <c r="G52" s="29"/>
      <c r="H52" s="29"/>
      <c r="I52" s="29"/>
    </row>
    <row r="53" spans="1:11" x14ac:dyDescent="0.25">
      <c r="A53" s="9"/>
      <c r="B53" s="24" t="s">
        <v>32</v>
      </c>
      <c r="C53" s="29">
        <f>'[3]Competitività e sviluppo imp.'!D39</f>
        <v>0</v>
      </c>
      <c r="D53" s="29">
        <f>'[3]Regolazione dei mercati'!C36</f>
        <v>0</v>
      </c>
      <c r="E53" s="29">
        <f>'[3]Com. int.le e internaz. imp.'!C38</f>
        <v>0</v>
      </c>
      <c r="F53" s="29">
        <f>'[3]Serv. istituz. e gen.'!D36</f>
        <v>0</v>
      </c>
      <c r="G53" s="29">
        <f>'[3]Serv. istituz. e gen.'!C38</f>
        <v>0</v>
      </c>
      <c r="H53" s="29"/>
      <c r="I53" s="29">
        <f>SUM(C53:H53)</f>
        <v>0</v>
      </c>
    </row>
    <row r="54" spans="1:11" x14ac:dyDescent="0.25">
      <c r="A54" s="9"/>
      <c r="B54" s="10"/>
      <c r="C54" s="29"/>
      <c r="D54" s="29"/>
      <c r="E54" s="30"/>
      <c r="F54" s="29"/>
      <c r="G54" s="29"/>
      <c r="H54" s="29"/>
      <c r="I54" s="29"/>
    </row>
    <row r="55" spans="1:11" x14ac:dyDescent="0.25">
      <c r="A55" s="9"/>
      <c r="B55" s="10"/>
      <c r="C55" s="29"/>
      <c r="D55" s="29"/>
      <c r="E55" s="29"/>
      <c r="F55" s="29"/>
      <c r="G55" s="29"/>
      <c r="H55" s="29"/>
      <c r="I55" s="29"/>
    </row>
    <row r="56" spans="1:11" ht="17.25" customHeight="1" x14ac:dyDescent="0.25">
      <c r="A56" s="9"/>
      <c r="B56" s="10"/>
      <c r="C56" s="29"/>
      <c r="D56" s="31"/>
      <c r="E56" s="31"/>
      <c r="F56" s="31"/>
      <c r="G56" s="31"/>
      <c r="H56" s="31"/>
      <c r="I56" s="29"/>
    </row>
    <row r="57" spans="1:11" ht="3.75" hidden="1" customHeight="1" x14ac:dyDescent="0.25">
      <c r="A57" s="9"/>
      <c r="B57" s="10"/>
      <c r="C57" s="29"/>
      <c r="D57" s="10"/>
      <c r="E57" s="10"/>
      <c r="F57" s="10"/>
      <c r="G57" s="10"/>
      <c r="H57" s="10"/>
      <c r="I57" s="31"/>
    </row>
    <row r="58" spans="1:11" s="19" customFormat="1" ht="15.75" customHeight="1" x14ac:dyDescent="0.3">
      <c r="A58" s="32" t="s">
        <v>33</v>
      </c>
      <c r="B58" s="33"/>
      <c r="C58" s="32">
        <f t="shared" ref="C58:I58" si="0">C12+C24+C30+C35+C43+C51</f>
        <v>22221903.740600165</v>
      </c>
      <c r="D58" s="34">
        <f>D12+D24+D30+D35+D43+D51</f>
        <v>147233.10553199999</v>
      </c>
      <c r="E58" s="32">
        <f t="shared" si="0"/>
        <v>885809.75393720088</v>
      </c>
      <c r="F58" s="32">
        <f t="shared" si="0"/>
        <v>78633.489799999996</v>
      </c>
      <c r="G58" s="32">
        <f>G12+G24+G30</f>
        <v>326021.93013063399</v>
      </c>
      <c r="H58" s="32">
        <f>H43</f>
        <v>4923.03</v>
      </c>
      <c r="I58" s="32">
        <f t="shared" si="0"/>
        <v>23664525.050000008</v>
      </c>
      <c r="K58" s="16"/>
    </row>
    <row r="59" spans="1:11" x14ac:dyDescent="0.25">
      <c r="A59" s="35"/>
      <c r="B59" s="36"/>
      <c r="C59" s="36"/>
      <c r="D59" s="36"/>
      <c r="E59" s="36"/>
      <c r="F59" s="36"/>
      <c r="G59" s="36"/>
      <c r="H59" s="36"/>
      <c r="I59" s="37"/>
    </row>
    <row r="60" spans="1:11" ht="13" x14ac:dyDescent="0.3">
      <c r="A60" s="57" t="s">
        <v>0</v>
      </c>
      <c r="B60" s="58"/>
      <c r="C60" s="58"/>
      <c r="D60" s="58"/>
      <c r="E60" s="58"/>
      <c r="F60" s="58"/>
      <c r="G60" s="58"/>
      <c r="H60" s="58"/>
      <c r="I60" s="59"/>
    </row>
    <row r="61" spans="1:11" ht="13" x14ac:dyDescent="0.3">
      <c r="A61" s="46" t="s">
        <v>34</v>
      </c>
      <c r="B61" s="47"/>
      <c r="C61" s="47"/>
      <c r="D61" s="47"/>
      <c r="E61" s="47"/>
      <c r="F61" s="47"/>
      <c r="G61" s="47"/>
      <c r="H61" s="47"/>
      <c r="I61" s="48"/>
    </row>
    <row r="62" spans="1:11" x14ac:dyDescent="0.25">
      <c r="A62" s="1"/>
      <c r="C62" s="49"/>
      <c r="D62" s="50"/>
      <c r="E62" s="50"/>
      <c r="F62" s="50"/>
      <c r="G62" s="50"/>
      <c r="H62" s="50"/>
      <c r="I62" s="2"/>
    </row>
    <row r="63" spans="1:11" ht="13.5" customHeight="1" x14ac:dyDescent="0.25">
      <c r="A63" s="1"/>
      <c r="C63" s="51"/>
      <c r="D63" s="52"/>
      <c r="E63" s="52"/>
      <c r="F63" s="52"/>
      <c r="G63" s="3"/>
      <c r="H63" s="3"/>
      <c r="I63" s="2"/>
    </row>
    <row r="64" spans="1:11" ht="39" x14ac:dyDescent="0.25">
      <c r="A64" s="1"/>
      <c r="C64" s="4" t="s">
        <v>2</v>
      </c>
      <c r="D64" s="4" t="s">
        <v>3</v>
      </c>
      <c r="E64" s="4" t="s">
        <v>4</v>
      </c>
      <c r="F64" s="53" t="s">
        <v>5</v>
      </c>
      <c r="G64" s="54"/>
      <c r="H64" s="4" t="s">
        <v>6</v>
      </c>
      <c r="I64" s="4" t="s">
        <v>7</v>
      </c>
    </row>
    <row r="65" spans="1:9" ht="39" x14ac:dyDescent="0.3">
      <c r="A65" s="1"/>
      <c r="C65" s="5"/>
      <c r="D65" s="6"/>
      <c r="E65" s="5"/>
      <c r="F65" s="5" t="s">
        <v>8</v>
      </c>
      <c r="G65" s="5" t="s">
        <v>9</v>
      </c>
      <c r="H65" s="7"/>
      <c r="I65" s="8"/>
    </row>
    <row r="66" spans="1:9" x14ac:dyDescent="0.25">
      <c r="A66" s="9"/>
      <c r="B66" s="10"/>
      <c r="C66" s="29"/>
      <c r="D66" s="29"/>
      <c r="E66" s="29"/>
      <c r="F66" s="29"/>
      <c r="G66" s="29"/>
      <c r="H66" s="29"/>
      <c r="I66" s="29"/>
    </row>
    <row r="67" spans="1:9" ht="13" x14ac:dyDescent="0.3">
      <c r="A67" s="15" t="s">
        <v>16</v>
      </c>
      <c r="B67" s="16" t="s">
        <v>35</v>
      </c>
      <c r="C67" s="38"/>
      <c r="D67" s="38"/>
      <c r="E67" s="38"/>
      <c r="F67" s="38"/>
      <c r="G67" s="38"/>
      <c r="H67" s="38"/>
      <c r="I67" s="39" t="s">
        <v>36</v>
      </c>
    </row>
    <row r="68" spans="1:9" x14ac:dyDescent="0.25">
      <c r="A68" s="9"/>
      <c r="B68" s="10"/>
      <c r="C68" s="29"/>
      <c r="D68" s="29"/>
      <c r="E68" s="29"/>
      <c r="F68" s="29"/>
      <c r="G68" s="29"/>
      <c r="H68" s="29"/>
      <c r="I68" s="29"/>
    </row>
    <row r="69" spans="1:9" ht="13" x14ac:dyDescent="0.3">
      <c r="A69" s="9"/>
      <c r="B69" s="25" t="s">
        <v>37</v>
      </c>
      <c r="C69" s="27">
        <f t="shared" ref="C69:H69" si="1">SUM(C70:C75)</f>
        <v>805435.10708776454</v>
      </c>
      <c r="D69" s="27">
        <f t="shared" si="1"/>
        <v>44032.198843999984</v>
      </c>
      <c r="E69" s="27">
        <f t="shared" si="1"/>
        <v>300618.83053606679</v>
      </c>
      <c r="F69" s="27">
        <f t="shared" si="1"/>
        <v>42858.796525999991</v>
      </c>
      <c r="G69" s="27">
        <f t="shared" si="1"/>
        <v>191140.24700616841</v>
      </c>
      <c r="H69" s="27">
        <f t="shared" si="1"/>
        <v>0</v>
      </c>
      <c r="I69" s="22">
        <f>SUM(C69:H69)</f>
        <v>1384085.1799999995</v>
      </c>
    </row>
    <row r="70" spans="1:9" x14ac:dyDescent="0.25">
      <c r="A70" s="9"/>
      <c r="B70" s="10"/>
      <c r="C70" s="29"/>
      <c r="D70" s="29"/>
      <c r="E70" s="29"/>
      <c r="F70" s="29"/>
      <c r="G70" s="29"/>
      <c r="H70" s="29"/>
      <c r="I70" s="29"/>
    </row>
    <row r="71" spans="1:9" s="42" customFormat="1" x14ac:dyDescent="0.25">
      <c r="A71" s="40"/>
      <c r="B71" s="41" t="s">
        <v>38</v>
      </c>
      <c r="C71" s="14">
        <f>'[3]Competitività e sviluppo imp.'!D51</f>
        <v>563804.57496143517</v>
      </c>
      <c r="D71" s="14">
        <f>'[3]Regolazione dei mercati'!C48</f>
        <v>30822.539190799991</v>
      </c>
      <c r="E71" s="14">
        <f>'[3]Com. int.le e internaz. imp.'!C50</f>
        <v>210433.18137524673</v>
      </c>
      <c r="F71" s="14">
        <f>'[3]Serv. istituz. e gen.'!D49</f>
        <v>30001.157568199993</v>
      </c>
      <c r="G71" s="14">
        <f>'[3]Serv. istituz. e gen.'!C49</f>
        <v>133798.17290431788</v>
      </c>
      <c r="H71" s="14"/>
      <c r="I71" s="14">
        <f>SUM(C71:H71)</f>
        <v>968859.62599999981</v>
      </c>
    </row>
    <row r="72" spans="1:9" x14ac:dyDescent="0.25">
      <c r="A72" s="9"/>
      <c r="B72" s="10"/>
      <c r="C72" s="14"/>
      <c r="D72" s="14"/>
      <c r="E72" s="14"/>
      <c r="F72" s="14"/>
      <c r="G72" s="14"/>
      <c r="H72" s="29"/>
      <c r="I72" s="29"/>
    </row>
    <row r="73" spans="1:9" x14ac:dyDescent="0.25">
      <c r="A73" s="9"/>
      <c r="B73" s="10" t="s">
        <v>39</v>
      </c>
      <c r="C73" s="14">
        <f>'[3]Competitività e sviluppo imp.'!D53</f>
        <v>241630.53212632937</v>
      </c>
      <c r="D73" s="14">
        <f>'[3]Regolazione dei mercati'!C50</f>
        <v>13209.659653199997</v>
      </c>
      <c r="E73" s="14">
        <f>'[3]Com. int.le e internaz. imp.'!C52</f>
        <v>90185.64916082003</v>
      </c>
      <c r="F73" s="14">
        <f>'[3]Serv. istituz. e gen.'!D51</f>
        <v>12857.638957799996</v>
      </c>
      <c r="G73" s="14">
        <f>'[3]Serv. istituz. e gen.'!C51</f>
        <v>57342.074101850521</v>
      </c>
      <c r="H73" s="29"/>
      <c r="I73" s="29">
        <f>SUM(C73:H73)</f>
        <v>415225.55399999989</v>
      </c>
    </row>
    <row r="74" spans="1:9" x14ac:dyDescent="0.25">
      <c r="A74" s="9"/>
      <c r="B74" s="10"/>
      <c r="C74" s="29"/>
      <c r="D74" s="29"/>
      <c r="E74" s="29"/>
      <c r="F74" s="29"/>
      <c r="G74" s="29"/>
      <c r="H74" s="29"/>
      <c r="I74" s="29"/>
    </row>
    <row r="75" spans="1:9" x14ac:dyDescent="0.25">
      <c r="A75" s="9"/>
      <c r="B75" s="10"/>
      <c r="C75" s="29"/>
      <c r="D75" s="29"/>
      <c r="E75" s="29"/>
      <c r="F75" s="29"/>
      <c r="G75" s="29"/>
      <c r="H75" s="29"/>
      <c r="I75" s="29"/>
    </row>
    <row r="76" spans="1:9" ht="13" x14ac:dyDescent="0.3">
      <c r="A76" s="9"/>
      <c r="B76" s="25" t="s">
        <v>40</v>
      </c>
      <c r="C76" s="27">
        <f>SUM(C77:C80)</f>
        <v>16697.784346804074</v>
      </c>
      <c r="D76" s="27">
        <f>SUM(D77:D80)</f>
        <v>1467.0910799999999</v>
      </c>
      <c r="E76" s="27">
        <f>SUM(E77:E80)</f>
        <v>4053.7466562665477</v>
      </c>
      <c r="F76" s="27">
        <f>SUM(F77:F79)</f>
        <v>0</v>
      </c>
      <c r="G76" s="27">
        <f>SUM(G77:G79)</f>
        <v>5358.2779169293781</v>
      </c>
      <c r="H76" s="27"/>
      <c r="I76" s="22">
        <f>SUM(C76:H76)</f>
        <v>27576.899999999998</v>
      </c>
    </row>
    <row r="77" spans="1:9" x14ac:dyDescent="0.25">
      <c r="A77" s="9"/>
      <c r="B77" s="10"/>
      <c r="C77" s="29"/>
      <c r="D77" s="29"/>
      <c r="E77" s="29"/>
      <c r="F77" s="29"/>
      <c r="G77" s="29"/>
      <c r="H77" s="29"/>
      <c r="I77" s="29"/>
    </row>
    <row r="78" spans="1:9" x14ac:dyDescent="0.25">
      <c r="A78" s="9"/>
      <c r="B78" s="24" t="s">
        <v>41</v>
      </c>
      <c r="C78" s="29">
        <f>'[3]Competitività e sviluppo imp.'!D58</f>
        <v>16697.784346804074</v>
      </c>
      <c r="D78" s="29">
        <f>'[3]Regolazione dei mercati'!C55</f>
        <v>1467.0910799999999</v>
      </c>
      <c r="E78" s="29">
        <f>'[3]Com. int.le e internaz. imp.'!C57</f>
        <v>4053.7466562665477</v>
      </c>
      <c r="F78" s="29">
        <f>'[3]Serv. istituz. e gen.'!D56</f>
        <v>0</v>
      </c>
      <c r="G78" s="29">
        <f>'[3]Serv. istituz. e gen.'!C56</f>
        <v>5358.2779169293781</v>
      </c>
      <c r="H78" s="29"/>
      <c r="I78" s="29">
        <f>SUM(C78:H78)</f>
        <v>27576.899999999998</v>
      </c>
    </row>
    <row r="79" spans="1:9" x14ac:dyDescent="0.25">
      <c r="A79" s="9"/>
      <c r="B79" s="10"/>
      <c r="C79" s="29"/>
      <c r="D79" s="29"/>
      <c r="E79" s="29"/>
      <c r="F79" s="29"/>
      <c r="G79" s="29"/>
      <c r="H79" s="29"/>
      <c r="I79" s="29"/>
    </row>
    <row r="80" spans="1:9" x14ac:dyDescent="0.25">
      <c r="A80" s="9"/>
      <c r="B80" s="10"/>
      <c r="C80" s="29"/>
      <c r="D80" s="29"/>
      <c r="E80" s="29"/>
      <c r="F80" s="29"/>
      <c r="G80" s="29"/>
      <c r="H80" s="29"/>
      <c r="I80" s="29"/>
    </row>
    <row r="81" spans="1:9" ht="13" x14ac:dyDescent="0.3">
      <c r="A81" s="9"/>
      <c r="B81" s="25" t="s">
        <v>42</v>
      </c>
      <c r="C81" s="27">
        <f>SUM(C82:C88)</f>
        <v>1862213.7881692345</v>
      </c>
      <c r="D81" s="27">
        <f>SUM(D82:D88)</f>
        <v>22085.803259760007</v>
      </c>
      <c r="E81" s="27">
        <f>SUM(E82:E88)</f>
        <v>455854.01959296502</v>
      </c>
      <c r="F81" s="27">
        <f>SUM(F82:F88)</f>
        <v>14277.9</v>
      </c>
      <c r="G81" s="27">
        <f>SUM(G83:G86)</f>
        <v>221865.3907780406</v>
      </c>
      <c r="H81" s="27">
        <f>H87</f>
        <v>4923.03</v>
      </c>
      <c r="I81" s="22">
        <f>SUM(C81:H81)</f>
        <v>2581219.9317999994</v>
      </c>
    </row>
    <row r="82" spans="1:9" x14ac:dyDescent="0.25">
      <c r="A82" s="9"/>
      <c r="B82" s="10"/>
      <c r="C82" s="29"/>
      <c r="D82" s="29"/>
      <c r="E82" s="29"/>
      <c r="F82" s="29"/>
      <c r="G82" s="29"/>
      <c r="H82" s="29"/>
      <c r="I82" s="29"/>
    </row>
    <row r="83" spans="1:9" x14ac:dyDescent="0.25">
      <c r="A83" s="9"/>
      <c r="B83" s="10" t="s">
        <v>43</v>
      </c>
      <c r="C83" s="29">
        <f>'[3]Competitività e sviluppo imp.'!D65</f>
        <v>45378.313548838189</v>
      </c>
      <c r="D83" s="29">
        <f>'[3]Regolazione dei mercati'!C62</f>
        <v>3987.0031646256002</v>
      </c>
      <c r="E83" s="29">
        <f>'[3]Com. int.le e internaz. imp.'!C64</f>
        <v>11016.562616633979</v>
      </c>
      <c r="F83" s="14">
        <f>'[3]Serv. istituz. e gen.'!D63</f>
        <v>0</v>
      </c>
      <c r="G83" s="29">
        <f>'[3]Serv. istituz. e gen.'!C63</f>
        <v>19920.067094831611</v>
      </c>
      <c r="H83" s="29"/>
      <c r="I83" s="29">
        <f>SUM(C83:H83)</f>
        <v>80301.946424929381</v>
      </c>
    </row>
    <row r="84" spans="1:9" x14ac:dyDescent="0.25">
      <c r="A84" s="9"/>
      <c r="B84" s="10"/>
      <c r="C84" s="29"/>
      <c r="D84" s="29"/>
      <c r="E84" s="29"/>
      <c r="F84" s="14"/>
      <c r="G84" s="29"/>
      <c r="H84" s="29"/>
      <c r="I84" s="29"/>
    </row>
    <row r="85" spans="1:9" x14ac:dyDescent="0.25">
      <c r="A85" s="9"/>
      <c r="B85" s="10" t="s">
        <v>44</v>
      </c>
      <c r="C85" s="29">
        <f>'[3]Competitività e sviluppo imp.'!D63</f>
        <v>1816835.4746203963</v>
      </c>
      <c r="D85" s="29">
        <f>'[3]Regolazione dei mercati'!C60</f>
        <v>18098.800095134407</v>
      </c>
      <c r="E85" s="29">
        <f>'[3]Com. int.le e internaz. imp.'!C62</f>
        <v>444837.45697633101</v>
      </c>
      <c r="F85" s="14">
        <f>'[3]Serv. istituz. e gen.'!D61</f>
        <v>14277.9</v>
      </c>
      <c r="G85" s="29">
        <f>'[3]Serv. istituz. e gen.'!C61</f>
        <v>201945.32368320899</v>
      </c>
      <c r="H85" s="29"/>
      <c r="I85" s="29">
        <f>SUM(C85:H85)</f>
        <v>2495994.9553750702</v>
      </c>
    </row>
    <row r="86" spans="1:9" x14ac:dyDescent="0.25">
      <c r="A86" s="9"/>
      <c r="B86" s="10"/>
      <c r="C86" s="29"/>
      <c r="D86" s="29"/>
      <c r="E86" s="29"/>
      <c r="F86" s="14"/>
      <c r="G86" s="29"/>
      <c r="H86" s="29"/>
      <c r="I86" s="29"/>
    </row>
    <row r="87" spans="1:9" x14ac:dyDescent="0.25">
      <c r="A87" s="9"/>
      <c r="B87" s="43" t="s">
        <v>45</v>
      </c>
      <c r="C87" s="28"/>
      <c r="E87" s="28"/>
      <c r="G87" s="28"/>
      <c r="H87" s="10">
        <f>H58</f>
        <v>4923.03</v>
      </c>
      <c r="I87" s="28"/>
    </row>
    <row r="88" spans="1:9" x14ac:dyDescent="0.25">
      <c r="A88" s="9"/>
      <c r="B88" s="10"/>
      <c r="C88" s="29"/>
      <c r="D88" s="29"/>
      <c r="E88" s="29"/>
      <c r="F88" s="14">
        <f>'[3]Serv. istituz. e gen.'!D66</f>
        <v>0</v>
      </c>
      <c r="G88" s="29"/>
      <c r="H88" s="29"/>
      <c r="I88" s="29"/>
    </row>
    <row r="89" spans="1:9" ht="13" x14ac:dyDescent="0.3">
      <c r="A89" s="9"/>
      <c r="B89" s="25" t="s">
        <v>11</v>
      </c>
      <c r="C89" s="27">
        <f>SUM(C90:C98)</f>
        <v>761842.08000000007</v>
      </c>
      <c r="D89" s="27">
        <f>SUM(D90:D97)</f>
        <v>38715.89</v>
      </c>
      <c r="E89" s="27">
        <f>SUM(E90:E98)</f>
        <v>0</v>
      </c>
      <c r="F89" s="27">
        <f>SUM(F91:F97)</f>
        <v>0</v>
      </c>
      <c r="G89" s="27">
        <f>SUM(G91:G97)</f>
        <v>0</v>
      </c>
      <c r="H89" s="27"/>
      <c r="I89" s="22">
        <f>SUM(C89:H89)</f>
        <v>800557.97000000009</v>
      </c>
    </row>
    <row r="90" spans="1:9" x14ac:dyDescent="0.25">
      <c r="A90" s="9"/>
      <c r="B90" s="10"/>
      <c r="C90" s="29"/>
      <c r="D90" s="29"/>
      <c r="E90" s="29"/>
      <c r="F90" s="29"/>
      <c r="G90" s="29"/>
      <c r="H90" s="29"/>
      <c r="I90" s="29"/>
    </row>
    <row r="91" spans="1:9" x14ac:dyDescent="0.25">
      <c r="A91" s="9"/>
      <c r="B91" s="10" t="s">
        <v>46</v>
      </c>
      <c r="C91" s="30">
        <f>'[3]Competitività e sviluppo imp.'!D69</f>
        <v>430721.33</v>
      </c>
      <c r="D91" s="29">
        <f>'[3]Regolazione dei mercati'!C66</f>
        <v>38715.89</v>
      </c>
      <c r="E91" s="29">
        <f>'[3]Com. int.le e internaz. imp.'!C68</f>
        <v>0</v>
      </c>
      <c r="F91" s="10"/>
      <c r="G91" s="29">
        <f>'[3]Serv. istituz. e gen.'!C67</f>
        <v>0</v>
      </c>
      <c r="H91" s="29"/>
      <c r="I91" s="29">
        <f>SUM(C91:H91)</f>
        <v>469437.22000000003</v>
      </c>
    </row>
    <row r="92" spans="1:9" x14ac:dyDescent="0.25">
      <c r="A92" s="9"/>
      <c r="B92" s="10"/>
      <c r="C92" s="29"/>
      <c r="D92" s="29"/>
      <c r="E92" s="29"/>
      <c r="F92" s="29"/>
      <c r="G92" s="29"/>
      <c r="H92" s="29"/>
      <c r="I92" s="29"/>
    </row>
    <row r="93" spans="1:9" x14ac:dyDescent="0.25">
      <c r="A93" s="9"/>
      <c r="B93" s="10" t="s">
        <v>47</v>
      </c>
      <c r="C93" s="29">
        <f>'[3]Competitività e sviluppo imp.'!D71</f>
        <v>186817.44999999995</v>
      </c>
      <c r="D93" s="29">
        <f>'[3]Regolazione dei mercati'!C68</f>
        <v>0</v>
      </c>
      <c r="E93" s="29">
        <f>'[3]Com. int.le e internaz. imp.'!C70</f>
        <v>0</v>
      </c>
      <c r="F93" s="29"/>
      <c r="G93" s="29"/>
      <c r="H93" s="29"/>
      <c r="I93" s="29">
        <f>SUM(C93:H93)</f>
        <v>186817.44999999995</v>
      </c>
    </row>
    <row r="94" spans="1:9" x14ac:dyDescent="0.25">
      <c r="A94" s="9"/>
      <c r="B94" s="10"/>
      <c r="C94" s="29"/>
      <c r="D94" s="29"/>
      <c r="E94" s="29"/>
      <c r="F94" s="29"/>
      <c r="G94" s="29"/>
      <c r="H94" s="29"/>
      <c r="I94" s="29"/>
    </row>
    <row r="95" spans="1:9" x14ac:dyDescent="0.25">
      <c r="A95" s="9"/>
      <c r="B95" s="10" t="s">
        <v>48</v>
      </c>
      <c r="C95" s="29">
        <f>'[3]Competitività e sviluppo imp.'!D73</f>
        <v>16500</v>
      </c>
      <c r="D95" s="29"/>
      <c r="E95" s="29">
        <f>'[3]Com. int.le e internaz. imp.'!C72</f>
        <v>0</v>
      </c>
      <c r="F95" s="29"/>
      <c r="G95" s="29"/>
      <c r="H95" s="29"/>
      <c r="I95" s="29">
        <f>SUM(C95:H95)</f>
        <v>16500</v>
      </c>
    </row>
    <row r="96" spans="1:9" x14ac:dyDescent="0.25">
      <c r="A96" s="9"/>
      <c r="B96" s="10"/>
      <c r="C96" s="29"/>
      <c r="D96" s="29"/>
      <c r="E96" s="29"/>
      <c r="F96" s="29"/>
      <c r="G96" s="29"/>
      <c r="H96" s="29"/>
      <c r="I96" s="29"/>
    </row>
    <row r="97" spans="1:9" x14ac:dyDescent="0.25">
      <c r="A97" s="9"/>
      <c r="B97" s="24" t="s">
        <v>49</v>
      </c>
      <c r="C97" s="29">
        <f>'[3]Competitività e sviluppo imp.'!D75</f>
        <v>127803.3</v>
      </c>
      <c r="D97" s="29"/>
      <c r="E97" s="29">
        <f>'[3]Com. int.le e internaz. imp.'!C74</f>
        <v>0</v>
      </c>
      <c r="F97" s="29"/>
      <c r="G97" s="29"/>
      <c r="H97" s="29"/>
      <c r="I97" s="29">
        <f>SUM(C97:H97)</f>
        <v>127803.3</v>
      </c>
    </row>
    <row r="98" spans="1:9" x14ac:dyDescent="0.25">
      <c r="A98" s="9"/>
      <c r="B98" s="10"/>
      <c r="C98" s="29"/>
      <c r="D98" s="29"/>
      <c r="E98" s="29"/>
      <c r="F98" s="29"/>
      <c r="G98" s="29"/>
      <c r="H98" s="29"/>
      <c r="I98" s="29"/>
    </row>
    <row r="99" spans="1:9" x14ac:dyDescent="0.25">
      <c r="A99" s="9"/>
      <c r="B99" s="20" t="s">
        <v>50</v>
      </c>
      <c r="C99" s="27">
        <f>C101</f>
        <v>0</v>
      </c>
      <c r="D99" s="27">
        <f>D101</f>
        <v>0</v>
      </c>
      <c r="E99" s="27">
        <f>E101</f>
        <v>0</v>
      </c>
      <c r="F99" s="27">
        <f>F101</f>
        <v>0</v>
      </c>
      <c r="G99" s="27">
        <f>G101</f>
        <v>0</v>
      </c>
      <c r="H99" s="27"/>
      <c r="I99" s="27">
        <f>SUM(I100:I102)</f>
        <v>0</v>
      </c>
    </row>
    <row r="100" spans="1:9" x14ac:dyDescent="0.25">
      <c r="A100" s="9"/>
      <c r="B100" s="10"/>
      <c r="C100" s="29"/>
      <c r="D100" s="29"/>
      <c r="E100" s="29"/>
      <c r="F100" s="29"/>
      <c r="G100" s="29"/>
      <c r="H100" s="29"/>
      <c r="I100" s="29"/>
    </row>
    <row r="101" spans="1:9" x14ac:dyDescent="0.25">
      <c r="A101" s="9"/>
      <c r="B101" s="24" t="s">
        <v>51</v>
      </c>
      <c r="C101" s="30">
        <f>'[3]Competitività e sviluppo imp.'!D79</f>
        <v>0</v>
      </c>
      <c r="D101" s="29">
        <f>'[3]Regolazione dei mercati'!C76</f>
        <v>0</v>
      </c>
      <c r="E101" s="29">
        <f>'[3]Com. int.le e internaz. imp.'!C78</f>
        <v>0</v>
      </c>
      <c r="F101" s="29"/>
      <c r="G101" s="29">
        <f>'[3]Serv. istituz. e gen.'!C77</f>
        <v>0</v>
      </c>
      <c r="H101" s="29"/>
      <c r="I101" s="29">
        <f>SUM(C101:H101)</f>
        <v>0</v>
      </c>
    </row>
    <row r="102" spans="1:9" x14ac:dyDescent="0.25">
      <c r="A102" s="9"/>
      <c r="B102" s="10"/>
      <c r="C102" s="29"/>
      <c r="D102" s="29"/>
      <c r="E102" s="29"/>
      <c r="F102" s="29"/>
      <c r="G102" s="29"/>
      <c r="H102" s="29"/>
      <c r="I102" s="29"/>
    </row>
    <row r="103" spans="1:9" x14ac:dyDescent="0.25">
      <c r="A103" s="9"/>
      <c r="B103" s="25" t="s">
        <v>52</v>
      </c>
      <c r="C103" s="27">
        <f>C105</f>
        <v>28244.86</v>
      </c>
      <c r="D103" s="27"/>
      <c r="E103" s="27"/>
      <c r="F103" s="27"/>
      <c r="G103" s="27"/>
      <c r="H103" s="27"/>
      <c r="I103" s="27"/>
    </row>
    <row r="104" spans="1:9" x14ac:dyDescent="0.25">
      <c r="A104" s="9"/>
      <c r="B104" s="10"/>
      <c r="C104" s="29"/>
      <c r="D104" s="29"/>
      <c r="E104" s="29"/>
      <c r="F104" s="29"/>
      <c r="G104" s="29"/>
      <c r="H104" s="29"/>
      <c r="I104" s="29"/>
    </row>
    <row r="105" spans="1:9" x14ac:dyDescent="0.25">
      <c r="A105" s="9"/>
      <c r="B105" s="24" t="s">
        <v>53</v>
      </c>
      <c r="C105" s="30">
        <f>'[3]Competitività e sviluppo imp.'!D81</f>
        <v>28244.86</v>
      </c>
      <c r="D105" s="29"/>
      <c r="E105" s="29"/>
      <c r="F105" s="29"/>
      <c r="G105" s="29"/>
      <c r="H105" s="29"/>
      <c r="I105" s="29"/>
    </row>
    <row r="106" spans="1:9" x14ac:dyDescent="0.25">
      <c r="A106" s="9"/>
      <c r="B106" s="10"/>
      <c r="C106" s="29"/>
      <c r="D106" s="29"/>
      <c r="E106" s="29"/>
      <c r="F106" s="29"/>
      <c r="G106" s="29"/>
      <c r="H106" s="29"/>
      <c r="I106" s="29"/>
    </row>
    <row r="107" spans="1:9" x14ac:dyDescent="0.25">
      <c r="A107" s="9"/>
      <c r="B107" s="10"/>
      <c r="C107" s="29"/>
      <c r="D107" s="29"/>
      <c r="E107" s="29"/>
      <c r="F107" s="29"/>
      <c r="G107" s="29"/>
      <c r="H107" s="29"/>
      <c r="I107" s="29"/>
    </row>
    <row r="108" spans="1:9" ht="13" x14ac:dyDescent="0.3">
      <c r="A108" s="15" t="s">
        <v>16</v>
      </c>
      <c r="B108" s="16" t="s">
        <v>54</v>
      </c>
      <c r="C108" s="38"/>
      <c r="D108" s="38"/>
      <c r="E108" s="38"/>
      <c r="F108" s="38"/>
      <c r="G108" s="38"/>
      <c r="H108" s="38"/>
      <c r="I108" s="29"/>
    </row>
    <row r="109" spans="1:9" x14ac:dyDescent="0.25">
      <c r="A109" s="9"/>
      <c r="B109" s="10"/>
      <c r="C109" s="29"/>
      <c r="D109" s="29"/>
      <c r="E109" s="29"/>
      <c r="F109" s="29"/>
      <c r="G109" s="29"/>
      <c r="H109" s="29"/>
      <c r="I109" s="29"/>
    </row>
    <row r="110" spans="1:9" ht="13" x14ac:dyDescent="0.3">
      <c r="A110" s="9"/>
      <c r="B110" s="20" t="s">
        <v>55</v>
      </c>
      <c r="C110" s="27">
        <f>SUM(C111:C114)</f>
        <v>0</v>
      </c>
      <c r="D110" s="27">
        <f>SUM(D111:D114)</f>
        <v>0</v>
      </c>
      <c r="E110" s="27">
        <f>SUM(E111:E114)</f>
        <v>0</v>
      </c>
      <c r="F110" s="27">
        <f>SUM(F111:F114)</f>
        <v>0</v>
      </c>
      <c r="G110" s="27">
        <f>SUM(G111:G114)</f>
        <v>0</v>
      </c>
      <c r="H110" s="27"/>
      <c r="I110" s="22">
        <f>SUM(C110:H110)</f>
        <v>0</v>
      </c>
    </row>
    <row r="111" spans="1:9" x14ac:dyDescent="0.25">
      <c r="A111" s="9"/>
      <c r="B111" s="10"/>
      <c r="C111" s="29"/>
      <c r="D111" s="29"/>
      <c r="E111" s="29"/>
      <c r="F111" s="29"/>
      <c r="G111" s="29"/>
      <c r="H111" s="29"/>
      <c r="I111" s="29"/>
    </row>
    <row r="112" spans="1:9" x14ac:dyDescent="0.25">
      <c r="A112" s="9"/>
      <c r="B112" s="10" t="s">
        <v>56</v>
      </c>
      <c r="C112" s="29"/>
      <c r="D112" s="29"/>
      <c r="E112" s="29"/>
      <c r="F112" s="29"/>
      <c r="G112" s="29"/>
      <c r="H112" s="29"/>
      <c r="I112" s="29"/>
    </row>
    <row r="113" spans="1:9" x14ac:dyDescent="0.25">
      <c r="A113" s="9"/>
      <c r="B113" s="10"/>
      <c r="C113" s="29"/>
      <c r="D113" s="29"/>
      <c r="E113" s="29"/>
      <c r="F113" s="29"/>
      <c r="G113" s="29"/>
      <c r="H113" s="29"/>
      <c r="I113" s="29"/>
    </row>
    <row r="114" spans="1:9" x14ac:dyDescent="0.25">
      <c r="A114" s="9"/>
      <c r="B114" s="10" t="s">
        <v>57</v>
      </c>
      <c r="C114" s="29">
        <f>'[3]Competitività e sviluppo imp.'!D92</f>
        <v>0</v>
      </c>
      <c r="D114" s="29">
        <f>'[3]Regolazione dei mercati'!C89</f>
        <v>0</v>
      </c>
      <c r="E114" s="29">
        <f>'[3]Com. int.le e internaz. imp.'!C91</f>
        <v>0</v>
      </c>
      <c r="F114" s="29">
        <f>'[3]Serv. istituz. e gen.'!D90</f>
        <v>0</v>
      </c>
      <c r="G114" s="29">
        <f>'[3]Serv. istituz. e gen.'!C90</f>
        <v>0</v>
      </c>
      <c r="H114" s="29"/>
      <c r="I114" s="29">
        <f>SUM(C114:H114)</f>
        <v>0</v>
      </c>
    </row>
    <row r="115" spans="1:9" x14ac:dyDescent="0.25">
      <c r="A115" s="9"/>
      <c r="B115" s="10"/>
      <c r="C115" s="29"/>
      <c r="D115" s="29"/>
      <c r="E115" s="29"/>
      <c r="F115" s="29"/>
      <c r="G115" s="29"/>
      <c r="H115" s="29"/>
      <c r="I115" s="29"/>
    </row>
    <row r="116" spans="1:9" x14ac:dyDescent="0.25">
      <c r="A116" s="9"/>
      <c r="B116" s="10"/>
      <c r="C116" s="31"/>
      <c r="D116" s="31"/>
      <c r="E116" s="31"/>
      <c r="F116" s="31"/>
      <c r="G116" s="31"/>
      <c r="H116" s="31"/>
      <c r="I116" s="29"/>
    </row>
    <row r="117" spans="1:9" ht="13" x14ac:dyDescent="0.3">
      <c r="A117" s="32" t="s">
        <v>58</v>
      </c>
      <c r="B117" s="32"/>
      <c r="C117" s="32">
        <f>C110+C103+C89+C81+C76+C69+C99</f>
        <v>3474433.6196038029</v>
      </c>
      <c r="D117" s="32">
        <f>D110+D103+D89+D81+D76+D69+D99</f>
        <v>106300.98318375999</v>
      </c>
      <c r="E117" s="32">
        <f>E110+E103+E89+E81+E76+E69+E99</f>
        <v>760526.59678529832</v>
      </c>
      <c r="F117" s="32">
        <f>F110+F103+F89+F81+F76+F69+F99</f>
        <v>57136.696525999992</v>
      </c>
      <c r="G117" s="32">
        <f>G110+G103+G89+G81+G76+G69+G99</f>
        <v>418363.91570113838</v>
      </c>
      <c r="H117" s="32">
        <f>H110+H103+H89+H81+H76+H69</f>
        <v>4923.03</v>
      </c>
      <c r="I117" s="32">
        <f>SUM(C117:H117)</f>
        <v>4821684.8418000005</v>
      </c>
    </row>
    <row r="118" spans="1:9" x14ac:dyDescent="0.25">
      <c r="I118" s="44"/>
    </row>
    <row r="119" spans="1:9" x14ac:dyDescent="0.25">
      <c r="B119" s="43" t="s">
        <v>59</v>
      </c>
    </row>
    <row r="120" spans="1:9" x14ac:dyDescent="0.25">
      <c r="B120" s="42"/>
      <c r="I120" s="10"/>
    </row>
    <row r="121" spans="1:9" x14ac:dyDescent="0.25">
      <c r="H121" s="10"/>
    </row>
    <row r="122" spans="1:9" x14ac:dyDescent="0.25">
      <c r="I122" s="10"/>
    </row>
    <row r="123" spans="1:9" x14ac:dyDescent="0.25">
      <c r="I123" s="10"/>
    </row>
    <row r="125" spans="1:9" x14ac:dyDescent="0.25">
      <c r="I125" s="10"/>
    </row>
    <row r="126" spans="1:9" x14ac:dyDescent="0.25">
      <c r="I126" s="10"/>
    </row>
  </sheetData>
  <mergeCells count="11">
    <mergeCell ref="A1:I1"/>
    <mergeCell ref="A2:I2"/>
    <mergeCell ref="C3:H3"/>
    <mergeCell ref="C4:F4"/>
    <mergeCell ref="F5:G5"/>
    <mergeCell ref="A61:I61"/>
    <mergeCell ref="C62:H62"/>
    <mergeCell ref="C63:F63"/>
    <mergeCell ref="F64:G64"/>
    <mergeCell ref="I3:I4"/>
    <mergeCell ref="A60:I60"/>
  </mergeCells>
  <pageMargins left="0.7" right="0.7" top="0.75" bottom="0.75" header="0.3" footer="0.3"/>
  <pageSetup paperSize="8" scale="71" fitToHeight="0" orientation="landscape" r:id="rId1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Prospetto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CUV025</dc:creator>
  <cp:lastModifiedBy>CUV025</cp:lastModifiedBy>
  <cp:lastPrinted>2021-06-18T11:03:30Z</cp:lastPrinted>
  <dcterms:created xsi:type="dcterms:W3CDTF">2021-04-15T08:26:03Z</dcterms:created>
  <dcterms:modified xsi:type="dcterms:W3CDTF">2021-06-18T11:04:24Z</dcterms:modified>
</cp:coreProperties>
</file>